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65" windowWidth="14115" windowHeight="7875" activeTab="1"/>
  </bookViews>
  <sheets>
    <sheet name="12.5-16 sl" sheetId="2" r:id="rId1"/>
    <sheet name="345-85r16" sheetId="1" r:id="rId2"/>
    <sheet name="24.5" sheetId="3" r:id="rId3"/>
  </sheets>
  <externalReferences>
    <externalReference r:id="rId4"/>
  </externalReferences>
  <definedNames>
    <definedName name="_xlnm.Print_Area" localSheetId="0">'12.5-16 sl'!$A$1:$J$48</definedName>
    <definedName name="_xlnm.Print_Area" localSheetId="2">'24.5'!$A$1:$J$48</definedName>
    <definedName name="_xlnm.Print_Area" localSheetId="1">'345-85r16'!$A$1:$J$48</definedName>
    <definedName name="JUANJSM_2" localSheetId="0">'12.5-16 sl'!$M$27</definedName>
    <definedName name="JUANJSM_2" localSheetId="2">'24.5'!$M$27</definedName>
    <definedName name="JUANJSM_2" localSheetId="1">'345-85r16'!$M$27</definedName>
    <definedName name="JUANSUAREZ_1" localSheetId="0">'12.5-16 sl'!$K$27</definedName>
    <definedName name="JUANSUAREZ_1" localSheetId="2">'24.5'!$K$27</definedName>
    <definedName name="JUANSUAREZ_1" localSheetId="1">'345-85r16'!$K$27</definedName>
    <definedName name="oknPrice_10" localSheetId="0">'12.5-16 sl'!$M$27</definedName>
    <definedName name="oknPrice_10" localSheetId="2">'24.5'!$M$27</definedName>
    <definedName name="oknPrice_10" localSheetId="1">'345-85r16'!$M$27</definedName>
    <definedName name="oknPrice_11" localSheetId="0">'12.5-16 sl'!$M$35</definedName>
    <definedName name="oknPrice_11" localSheetId="2">'24.5'!$M$35</definedName>
    <definedName name="oknPrice_11" localSheetId="1">'345-85r16'!$M$35</definedName>
    <definedName name="oknPrice_11">[1]MIGUEL!$M$31</definedName>
    <definedName name="oknPrice_12" localSheetId="0">'12.5-16 sl'!$M$37</definedName>
    <definedName name="oknPrice_12" localSheetId="2">'24.5'!$M$37</definedName>
    <definedName name="oknPrice_12" localSheetId="1">'345-85r16'!$M$37</definedName>
    <definedName name="oknPrice_12">[1]MIGUEL!$M$32</definedName>
    <definedName name="oknQuantity_10" localSheetId="0">'12.5-16 sl'!$K$27</definedName>
    <definedName name="oknQuantity_10" localSheetId="2">'24.5'!$K$27</definedName>
    <definedName name="oknQuantity_10" localSheetId="1">'345-85r16'!$K$27</definedName>
    <definedName name="oknQuantity_11" localSheetId="0">'12.5-16 sl'!$K$35</definedName>
    <definedName name="oknQuantity_11" localSheetId="2">'24.5'!$K$35</definedName>
    <definedName name="oknQuantity_11" localSheetId="1">'345-85r16'!$K$35</definedName>
    <definedName name="oknQuantity_11">[1]MIGUEL!$K$31</definedName>
    <definedName name="oknQuantity_12" localSheetId="0">'12.5-16 sl'!$K$37</definedName>
    <definedName name="oknQuantity_12" localSheetId="2">'24.5'!$K$37</definedName>
    <definedName name="oknQuantity_12" localSheetId="1">'345-85r16'!$K$37</definedName>
    <definedName name="oknQuantity_12">[1]MIGUEL!$K$32</definedName>
  </definedNames>
  <calcPr calcId="144525"/>
</workbook>
</file>

<file path=xl/calcChain.xml><?xml version="1.0" encoding="utf-8"?>
<calcChain xmlns="http://schemas.openxmlformats.org/spreadsheetml/2006/main">
  <c r="J21" i="1" l="1"/>
  <c r="J21" i="3" l="1"/>
  <c r="D44" i="3"/>
  <c r="D43" i="3"/>
  <c r="J22" i="3"/>
  <c r="J19" i="3"/>
  <c r="J5" i="3"/>
  <c r="J22" i="1"/>
  <c r="D44" i="2"/>
  <c r="D43" i="2"/>
  <c r="J19" i="2"/>
  <c r="J26" i="2" s="1"/>
  <c r="J28" i="2" s="1"/>
  <c r="J5" i="2"/>
  <c r="J26" i="3" l="1"/>
  <c r="J27" i="3" s="1"/>
  <c r="J28" i="3" s="1"/>
  <c r="J19" i="1"/>
  <c r="J26" i="1" l="1"/>
  <c r="J27" i="1" s="1"/>
  <c r="J28" i="1" l="1"/>
  <c r="J5" i="1"/>
  <c r="D44" i="1" l="1"/>
  <c r="D43" i="1"/>
</calcChain>
</file>

<file path=xl/sharedStrings.xml><?xml version="1.0" encoding="utf-8"?>
<sst xmlns="http://schemas.openxmlformats.org/spreadsheetml/2006/main" count="214" uniqueCount="78">
  <si>
    <t>JUAN SUAREZ MIRANDA</t>
  </si>
  <si>
    <t>RFC:SUMJ680624A9</t>
  </si>
  <si>
    <t>PRIVADA MONTPELLIER Num. Ext : 3</t>
  </si>
  <si>
    <t>OFNA:(662)436-26-60</t>
  </si>
  <si>
    <t>COLONIA: MONTECARLO C.P. : 83288</t>
  </si>
  <si>
    <t>CELULAR:6621-11-00-80</t>
  </si>
  <si>
    <t>NOMBRE:</t>
  </si>
  <si>
    <t>CP:</t>
  </si>
  <si>
    <t>RFC:</t>
  </si>
  <si>
    <t>FECHA DE EXPEDICION</t>
  </si>
  <si>
    <t>CIUDAD:</t>
  </si>
  <si>
    <t>HERMOSILLO, SONORA</t>
  </si>
  <si>
    <t>TELEFONO:</t>
  </si>
  <si>
    <t>CODIGO</t>
  </si>
  <si>
    <t>DESCRIPCION</t>
  </si>
  <si>
    <t>CANTIDAD</t>
  </si>
  <si>
    <t>PRECIO</t>
  </si>
  <si>
    <t>IMPORTE</t>
  </si>
  <si>
    <t>BANCO: BANAMEX</t>
  </si>
  <si>
    <t>TOTAL</t>
  </si>
  <si>
    <t>NOMBRE DEL BENEFICIARIO: JUAN SUAREZ MIRANDA</t>
  </si>
  <si>
    <t>CLABE INTERBANCARIA:002760700641684698</t>
  </si>
  <si>
    <t>CTA. CHEQUES:7006/4168469</t>
  </si>
  <si>
    <t>Correo: llantasdeavion@hotmail.com</t>
  </si>
  <si>
    <t>PAGARE</t>
  </si>
  <si>
    <t>DIRECCION</t>
  </si>
  <si>
    <t>COLONIA:</t>
  </si>
  <si>
    <t>A 03 DE MARZO 2019</t>
  </si>
  <si>
    <t>FIRMA DEL DEUDOR ACEPTO(AMOS)</t>
  </si>
  <si>
    <t>GRACIAS POR SU COMPRA!!</t>
  </si>
  <si>
    <t>CONDICIONES DE ENTREGA:</t>
  </si>
  <si>
    <t>DATOS BANCARIOS:</t>
  </si>
  <si>
    <t>DATOS FISCALES:</t>
  </si>
  <si>
    <t>DOMICILIO: ATENCION AL PUBLICO</t>
  </si>
  <si>
    <t>MONTEVERDE # 192 ENTRE OTHON ALMADA Y
EDUARDO LEVER, COLONIA BALDERRAMA</t>
  </si>
  <si>
    <t>HERMOSILLO, SONORA.</t>
  </si>
  <si>
    <t>HERMOSILLO, SONORA MEXICO</t>
  </si>
  <si>
    <t>SUMASTER TIRE FORKLIFT</t>
  </si>
  <si>
    <r>
      <rPr>
        <b/>
        <sz val="28"/>
        <color rgb="FFFF0000"/>
        <rFont val="Times New Roman"/>
        <family val="1"/>
      </rPr>
      <t>COTIZACION</t>
    </r>
    <r>
      <rPr>
        <b/>
        <sz val="28"/>
        <color theme="1"/>
        <rFont val="Times New Roman"/>
        <family val="1"/>
      </rPr>
      <t xml:space="preserve"> </t>
    </r>
  </si>
  <si>
    <r>
      <t xml:space="preserve">DEBO(EMOS) Y PAGARÉ(MOS) INCONDICIONALMENTE POR ESTE PAGARÉ LA CANTIDAD ALA ORDEN DE </t>
    </r>
    <r>
      <rPr>
        <b/>
        <u/>
        <sz val="11"/>
        <color theme="1"/>
        <rFont val="Times New Roman"/>
        <family val="1"/>
      </rPr>
      <t>JUAN SUAREZ MIRANDA</t>
    </r>
    <r>
      <rPr>
        <sz val="11"/>
        <color theme="1"/>
        <rFont val="Times New Roman"/>
        <family val="1"/>
      </rPr>
      <t xml:space="preserve">  EN HERMOSILLO SONORA EL 03 DE MARZO DE 2019 LA CANTIDAD DE </t>
    </r>
    <r>
      <rPr>
        <b/>
        <u/>
        <sz val="11"/>
        <color theme="1"/>
        <rFont val="Times New Roman"/>
        <family val="1"/>
      </rPr>
      <t>TREINTA Y OCHO MIL PESOS</t>
    </r>
    <r>
      <rPr>
        <sz val="11"/>
        <color theme="1"/>
        <rFont val="Times New Roman"/>
        <family val="1"/>
      </rPr>
      <t>, VALOR RECIBIDO A MI ENTERA SATISFACCION. ESTE PAGARÉ FORMA PARTE DE UNA SERIE NUMERADA DE 1 AL ____ Y TODOS ESTAN SUJETOS ALA CONDICIÓN DE QUE AL PAGARSE CUALQUIERA DE ELLOS A SU VENCIMIENTO, SERAN EXIGIBLES TODOS LOS QUE SIGAN EL NUMERO, ADEMAS DE LOS YA VENCIDOS, DESDE LA FECHA DE VENCIMIENTO DE ESTE DOCUMENTO HASTA EL DIA DE SU LIQUIDACION, CAUSARÁ INTERESES MORATORIOS AL TIPO DE ______% MENSUAL, PAGADERO EN ESTA CIUDAD JUNTAMENTE CON EL PRINCIPAL.</t>
    </r>
  </si>
  <si>
    <t>ATENCION:</t>
  </si>
  <si>
    <t>CONTINENTAL</t>
  </si>
  <si>
    <t>22X8X16</t>
  </si>
  <si>
    <t>MUEVETIERRA</t>
  </si>
  <si>
    <t>SUBTOTAL</t>
    <phoneticPr fontId="1" type="noConversion"/>
  </si>
  <si>
    <t>CONOCIDO</t>
  </si>
  <si>
    <t xml:space="preserve">CONDICIONES DE PAGO: </t>
  </si>
  <si>
    <t>15 DIAS</t>
  </si>
  <si>
    <t xml:space="preserve">Neumático trasero y delantero agrícola de uso general con perfil estándar y diseño de la banda de rodamiento apto para tractores con tracción de alta potencia. </t>
  </si>
  <si>
    <t>PROPIEDADES</t>
  </si>
  <si>
    <t>LARGA VIDA ÚTIL / RESISTENCIA</t>
  </si>
  <si>
    <t>Carcasa resistente y capa de impacto</t>
  </si>
  <si>
    <t>El material especial de la banda de rodamiento proporciona gran resistencia a cortes y al desgaste</t>
  </si>
  <si>
    <t>El perfil de la banda de rodamiento ofrece una gran resistencia a la fatiga de la base de la banda de rodamiento; el neumático mantiene su rendimiento de tracción incluso en la mitad de su vida útil.</t>
  </si>
  <si>
    <t>El diseño especial de la banda de rodamiento permite una eficiente auto-limpieza</t>
  </si>
  <si>
    <t>Paredes laterales flexibles y resistentes</t>
  </si>
  <si>
    <t>Tracción de alta potencia y excelente agarre con surcos anchos</t>
  </si>
  <si>
    <t>Â BAJA COMPACTACIÓN DEL SUELO/DESLIZAMIENTO REDUCIDO</t>
  </si>
  <si>
    <t>La estructura especial de la banda de rodamiento ofrece una tracción de alta potencia y menor hundimiento en superficies blandas</t>
  </si>
  <si>
    <t>Los surcos anchos permiten una baja compactación del suelo</t>
  </si>
  <si>
    <t>Asegura estabilidad de la dirección con poco deslizamiento en todas las superficies</t>
  </si>
  <si>
    <t>INFORMACION GENERAL LLANTA RADIAL</t>
  </si>
  <si>
    <t>TRACCIÓN DE ALTA POTENCIA/AUTO-LIMPIEZA</t>
  </si>
  <si>
    <t>CASSALINE, S.A. DE C.V.</t>
  </si>
  <si>
    <t>IVA 16%</t>
  </si>
  <si>
    <t xml:space="preserve">125016AF </t>
  </si>
  <si>
    <t>4  DIAS HABILES</t>
  </si>
  <si>
    <t>4 DIAS HABILES ENTREGA</t>
  </si>
  <si>
    <r>
      <t>12.50-16 AMERICAN FARMER</t>
    </r>
    <r>
      <rPr>
        <b/>
        <sz val="11"/>
        <color rgb="FFFF0000"/>
        <rFont val="Calibri"/>
        <family val="2"/>
        <scheme val="minor"/>
      </rPr>
      <t xml:space="preserve"> 12 CAPAS</t>
    </r>
  </si>
  <si>
    <t>GOODRIDE 11R22.5 TODA POSICIO N</t>
  </si>
  <si>
    <t>GDR11225989</t>
  </si>
  <si>
    <t>15MM</t>
  </si>
  <si>
    <t xml:space="preserve">GDR11245989 </t>
  </si>
  <si>
    <t>GOODRIDE 11R24.5 TODA POSICIO N</t>
  </si>
  <si>
    <t>KS COMERCIAL, S.A. DE C.V.</t>
  </si>
  <si>
    <t>HUMBERTO MILLAN</t>
  </si>
  <si>
    <t>11R22.5 16PR MCA SAILUN S706 TRACCION</t>
  </si>
  <si>
    <t>MONTAJE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</si>
</sst>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C0A]d\ &quot;de&quot;\ mmmm\ &quot;de&quot;\ yyyy;@"/>
    <numFmt numFmtId="165" formatCode="_(* #,##0.00_);_(* \(#,##0.00\);_(* &quot;&quot;??_);_(@_)"/>
    <numFmt numFmtId="166" formatCode="General_)"/>
    <numFmt numFmtId="167" formatCode="_ * #,##0.00_ ;_ * \-#,##0.00_ ;_ * &quot;&quot;??_ ;_ @_ "/>
    <numFmt numFmtId="168" formatCode="@\ \ "/>
    <numFmt numFmtId="169" formatCode="_(* #,##0.00_);_(* \(#,##0.00\);_(* &quot;-&quot;??_);_(@_)"/>
  </numFmts>
  <fonts count="24" x14ac:knownFonts="1">
    <font>
      <sz val="11"/>
      <color theme="1"/>
      <name val="Calibri"/>
      <family val="2"/>
      <scheme val="minor"/>
    </font>
    <font>
      <sz val="11"/>
      <color theme="1"/>
      <name val="Calibri"/>
      <family val="2"/>
      <scheme val="minor"/>
    </font>
    <font>
      <u/>
      <sz val="10"/>
      <color indexed="12"/>
      <name val="Arial"/>
      <family val="2"/>
    </font>
    <font>
      <sz val="11"/>
      <color theme="1"/>
      <name val="Times New Roman"/>
      <family val="1"/>
    </font>
    <font>
      <b/>
      <sz val="28"/>
      <color theme="1"/>
      <name val="Times New Roman"/>
      <family val="1"/>
    </font>
    <font>
      <b/>
      <sz val="28"/>
      <color rgb="FFFF0000"/>
      <name val="Times New Roman"/>
      <family val="1"/>
    </font>
    <font>
      <b/>
      <sz val="28"/>
      <color rgb="FF0070C0"/>
      <name val="Times New Roman"/>
      <family val="1"/>
    </font>
    <font>
      <b/>
      <sz val="10"/>
      <name val="Times New Roman"/>
      <family val="1"/>
    </font>
    <font>
      <b/>
      <sz val="16"/>
      <color theme="3"/>
      <name val="Times New Roman"/>
      <family val="1"/>
    </font>
    <font>
      <sz val="22"/>
      <color theme="1"/>
      <name val="Times New Roman"/>
      <family val="1"/>
    </font>
    <font>
      <b/>
      <u/>
      <sz val="11"/>
      <color theme="1"/>
      <name val="Times New Roman"/>
      <family val="1"/>
    </font>
    <font>
      <i/>
      <sz val="10"/>
      <name val="Times New Roman"/>
      <family val="1"/>
    </font>
    <font>
      <sz val="11"/>
      <name val="Times New Roman"/>
      <family val="1"/>
    </font>
    <font>
      <b/>
      <sz val="11"/>
      <name val="Times New Roman"/>
      <family val="1"/>
    </font>
    <font>
      <u/>
      <sz val="11"/>
      <name val="Times New Roman"/>
      <family val="1"/>
    </font>
    <font>
      <b/>
      <sz val="11"/>
      <color theme="1"/>
      <name val="Times New Roman"/>
      <family val="1"/>
    </font>
    <font>
      <sz val="11"/>
      <color theme="0"/>
      <name val="Times New Roman"/>
      <family val="1"/>
    </font>
    <font>
      <sz val="11"/>
      <color rgb="FFFF0000"/>
      <name val="Times New Roman"/>
      <family val="1"/>
    </font>
    <font>
      <sz val="11"/>
      <color rgb="FFFF0000"/>
      <name val="Calibri"/>
      <family val="2"/>
      <scheme val="minor"/>
    </font>
    <font>
      <b/>
      <sz val="10"/>
      <name val="Arial"/>
      <family val="2"/>
    </font>
    <font>
      <sz val="12"/>
      <color theme="1"/>
      <name val="Times New Roman"/>
      <family val="1"/>
    </font>
    <font>
      <b/>
      <sz val="18"/>
      <color theme="1"/>
      <name val="Times New Roman"/>
      <family val="1"/>
    </font>
    <font>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right/>
      <top/>
      <bottom style="thin">
        <color rgb="FF00B050"/>
      </bottom>
      <diagonal/>
    </border>
    <border>
      <left/>
      <right style="thin">
        <color rgb="FF00B050"/>
      </right>
      <top/>
      <bottom style="thin">
        <color rgb="FF00B050"/>
      </bottom>
      <diagonal/>
    </border>
    <border>
      <left/>
      <right/>
      <top style="thin">
        <color rgb="FF00B050"/>
      </top>
      <bottom style="thin">
        <color rgb="FF00B050"/>
      </bottom>
      <diagonal/>
    </border>
    <border>
      <left style="thin">
        <color rgb="FF00B050"/>
      </left>
      <right/>
      <top/>
      <bottom style="thin">
        <color rgb="FF00B050"/>
      </bottom>
      <diagonal/>
    </border>
    <border>
      <left style="thin">
        <color rgb="FF00B050"/>
      </left>
      <right style="thin">
        <color rgb="FF00B050"/>
      </right>
      <top style="thin">
        <color rgb="FF00B050"/>
      </top>
      <bottom/>
      <diagonal/>
    </border>
    <border>
      <left style="thin">
        <color rgb="FF00B050"/>
      </left>
      <right style="thin">
        <color rgb="FF00B050"/>
      </right>
      <top/>
      <bottom/>
      <diagonal/>
    </border>
    <border>
      <left style="thin">
        <color rgb="FF00B050"/>
      </left>
      <right style="thin">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92D050"/>
      </bottom>
      <diagonal/>
    </border>
    <border>
      <left/>
      <right/>
      <top/>
      <bottom style="thin">
        <color indexed="64"/>
      </bottom>
      <diagonal/>
    </border>
    <border>
      <left/>
      <right style="thin">
        <color rgb="FF00B050"/>
      </right>
      <top/>
      <bottom style="thin">
        <color indexed="64"/>
      </bottom>
      <diagonal/>
    </border>
    <border>
      <left/>
      <right/>
      <top style="thin">
        <color indexed="64"/>
      </top>
      <bottom style="thin">
        <color rgb="FF00B050"/>
      </bottom>
      <diagonal/>
    </border>
    <border>
      <left/>
      <right style="thin">
        <color rgb="FF00B050"/>
      </right>
      <top style="thin">
        <color indexed="64"/>
      </top>
      <bottom style="thin">
        <color rgb="FF00B050"/>
      </bottom>
      <diagonal/>
    </border>
    <border>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75">
    <xf numFmtId="0" fontId="0" fillId="0" borderId="0" xfId="0"/>
    <xf numFmtId="0" fontId="3" fillId="2" borderId="0" xfId="0" applyFont="1" applyFill="1" applyBorder="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4" fillId="2" borderId="0" xfId="0" applyFont="1" applyFill="1" applyBorder="1" applyAlignment="1"/>
    <xf numFmtId="0" fontId="3" fillId="2" borderId="0" xfId="0" applyFont="1" applyFill="1" applyBorder="1" applyProtection="1"/>
    <xf numFmtId="0" fontId="3" fillId="2" borderId="4" xfId="0" applyFont="1" applyFill="1" applyBorder="1"/>
    <xf numFmtId="0" fontId="7" fillId="2" borderId="0" xfId="0" applyFont="1" applyFill="1" applyBorder="1" applyAlignment="1">
      <alignment horizontal="right" indent="1"/>
    </xf>
    <xf numFmtId="0" fontId="3" fillId="2" borderId="5" xfId="0" applyFont="1" applyFill="1" applyBorder="1" applyAlignment="1" applyProtection="1">
      <alignment horizontal="left"/>
      <protection locked="0"/>
    </xf>
    <xf numFmtId="0" fontId="3" fillId="0" borderId="0" xfId="0" applyFont="1" applyBorder="1" applyAlignment="1">
      <alignment horizontal="right"/>
    </xf>
    <xf numFmtId="164" fontId="3" fillId="2" borderId="5" xfId="0" applyNumberFormat="1" applyFont="1" applyFill="1" applyBorder="1" applyAlignment="1">
      <alignment horizontal="left"/>
    </xf>
    <xf numFmtId="0" fontId="3" fillId="2" borderId="5" xfId="0" applyFont="1" applyFill="1" applyBorder="1" applyAlignment="1">
      <alignment horizontal="left"/>
    </xf>
    <xf numFmtId="0" fontId="3" fillId="2" borderId="0" xfId="0" applyFont="1" applyFill="1" applyBorder="1" applyAlignment="1">
      <alignment vertical="center"/>
    </xf>
    <xf numFmtId="0" fontId="8" fillId="2" borderId="4" xfId="0" applyFont="1" applyFill="1" applyBorder="1" applyAlignment="1">
      <alignment vertical="top"/>
    </xf>
    <xf numFmtId="0" fontId="3" fillId="2" borderId="0" xfId="0" applyFont="1" applyFill="1" applyBorder="1" applyAlignment="1">
      <alignment vertical="top"/>
    </xf>
    <xf numFmtId="0" fontId="3" fillId="2" borderId="5" xfId="0" applyFont="1" applyFill="1" applyBorder="1"/>
    <xf numFmtId="0" fontId="3" fillId="2" borderId="6" xfId="0" applyFont="1" applyFill="1" applyBorder="1"/>
    <xf numFmtId="0" fontId="3" fillId="2" borderId="0" xfId="0" applyFont="1" applyFill="1" applyBorder="1" applyAlignment="1">
      <alignment horizontal="right"/>
    </xf>
    <xf numFmtId="0" fontId="3" fillId="2" borderId="8" xfId="0" applyFont="1" applyFill="1" applyBorder="1"/>
    <xf numFmtId="0" fontId="3" fillId="2" borderId="9" xfId="0" applyFont="1" applyFill="1" applyBorder="1"/>
    <xf numFmtId="0" fontId="3" fillId="2" borderId="6" xfId="0" applyFont="1" applyFill="1" applyBorder="1" applyAlignment="1">
      <alignment horizontal="right"/>
    </xf>
    <xf numFmtId="0" fontId="3" fillId="2" borderId="7" xfId="0" applyFont="1" applyFill="1" applyBorder="1"/>
    <xf numFmtId="0" fontId="7" fillId="2" borderId="6" xfId="0" applyFont="1" applyFill="1" applyBorder="1" applyAlignment="1">
      <alignment vertical="top"/>
    </xf>
    <xf numFmtId="0" fontId="3" fillId="2" borderId="0" xfId="0" applyFont="1" applyFill="1" applyAlignment="1" applyProtection="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167" fontId="3" fillId="2" borderId="10" xfId="0" applyNumberFormat="1" applyFont="1" applyFill="1" applyBorder="1" applyAlignment="1" applyProtection="1">
      <alignment horizontal="right" vertical="center" indent="1"/>
      <protection locked="0"/>
    </xf>
    <xf numFmtId="165" fontId="3" fillId="2" borderId="5" xfId="0" applyNumberFormat="1" applyFont="1" applyFill="1" applyBorder="1" applyAlignment="1" applyProtection="1">
      <alignment horizontal="left" vertical="center"/>
      <protection hidden="1"/>
    </xf>
    <xf numFmtId="0" fontId="3" fillId="2" borderId="0" xfId="0" applyFont="1" applyFill="1" applyProtection="1"/>
    <xf numFmtId="9" fontId="3" fillId="2" borderId="0" xfId="2" applyFont="1" applyFill="1"/>
    <xf numFmtId="0" fontId="3" fillId="2" borderId="4" xfId="0" applyFont="1" applyFill="1" applyBorder="1" applyAlignment="1">
      <alignment horizontal="left" vertical="top"/>
    </xf>
    <xf numFmtId="0" fontId="3" fillId="2" borderId="15" xfId="0" applyFont="1" applyFill="1" applyBorder="1" applyAlignment="1">
      <alignment horizontal="left" vertical="top"/>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0" xfId="0" applyFont="1" applyFill="1" applyBorder="1" applyAlignment="1">
      <alignment horizontal="left" vertical="top"/>
    </xf>
    <xf numFmtId="0" fontId="3" fillId="2" borderId="15" xfId="0" applyFont="1" applyFill="1" applyBorder="1"/>
    <xf numFmtId="0" fontId="3" fillId="2" borderId="5" xfId="0" applyFont="1" applyFill="1" applyBorder="1" applyAlignment="1">
      <alignment horizontal="left" vertical="top"/>
    </xf>
    <xf numFmtId="0" fontId="12" fillId="2" borderId="6" xfId="0" applyFont="1" applyFill="1" applyBorder="1" applyAlignment="1">
      <alignment vertical="top"/>
    </xf>
    <xf numFmtId="0" fontId="13" fillId="2" borderId="8" xfId="0" applyFont="1" applyFill="1" applyBorder="1" applyAlignment="1">
      <alignment vertical="top"/>
    </xf>
    <xf numFmtId="0" fontId="12" fillId="2" borderId="8" xfId="0" applyFont="1" applyFill="1" applyBorder="1" applyAlignment="1">
      <alignment vertical="top"/>
    </xf>
    <xf numFmtId="0" fontId="14" fillId="2" borderId="0" xfId="3" applyFont="1" applyFill="1" applyBorder="1" applyAlignment="1" applyProtection="1">
      <alignment vertical="top"/>
    </xf>
    <xf numFmtId="0" fontId="13" fillId="2" borderId="0" xfId="0" applyFont="1" applyFill="1" applyBorder="1" applyAlignment="1">
      <alignment vertical="top"/>
    </xf>
    <xf numFmtId="0" fontId="15" fillId="2" borderId="0" xfId="0" applyFont="1" applyFill="1" applyBorder="1"/>
    <xf numFmtId="0" fontId="12" fillId="2" borderId="0" xfId="0" applyFont="1" applyFill="1" applyBorder="1" applyAlignment="1">
      <alignment horizontal="right" indent="1"/>
    </xf>
    <xf numFmtId="0" fontId="16" fillId="2" borderId="0" xfId="0" applyFont="1" applyFill="1"/>
    <xf numFmtId="43" fontId="16" fillId="2" borderId="0" xfId="1" applyFont="1" applyFill="1"/>
    <xf numFmtId="0" fontId="16" fillId="2" borderId="0" xfId="0" applyFont="1" applyFill="1" applyBorder="1"/>
    <xf numFmtId="164" fontId="3" fillId="2" borderId="7" xfId="0" applyNumberFormat="1" applyFont="1" applyFill="1" applyBorder="1" applyAlignment="1">
      <alignment horizontal="right"/>
    </xf>
    <xf numFmtId="0" fontId="17" fillId="2" borderId="0" xfId="0" applyFont="1" applyFill="1"/>
    <xf numFmtId="167" fontId="0" fillId="3" borderId="11" xfId="0" applyNumberFormat="1" applyFill="1" applyBorder="1" applyAlignment="1" applyProtection="1">
      <alignment horizontal="right" vertical="center" indent="1"/>
      <protection locked="0"/>
    </xf>
    <xf numFmtId="165" fontId="0" fillId="3" borderId="5" xfId="0" applyNumberFormat="1" applyFill="1" applyBorder="1" applyAlignment="1" applyProtection="1">
      <alignment horizontal="left" vertical="center"/>
      <protection hidden="1"/>
    </xf>
    <xf numFmtId="167" fontId="0" fillId="2" borderId="11" xfId="0" applyNumberFormat="1" applyFill="1" applyBorder="1" applyAlignment="1" applyProtection="1">
      <alignment horizontal="right" vertical="center" indent="1"/>
      <protection locked="0"/>
    </xf>
    <xf numFmtId="165" fontId="0" fillId="2" borderId="5" xfId="0" applyNumberFormat="1" applyFill="1" applyBorder="1" applyAlignment="1" applyProtection="1">
      <alignment horizontal="left" vertical="center"/>
      <protection hidden="1"/>
    </xf>
    <xf numFmtId="167" fontId="0" fillId="2" borderId="12" xfId="0" applyNumberFormat="1" applyFill="1" applyBorder="1" applyAlignment="1" applyProtection="1">
      <alignment horizontal="right" vertical="center" indent="1"/>
      <protection locked="0"/>
    </xf>
    <xf numFmtId="165" fontId="0" fillId="2" borderId="7" xfId="0" applyNumberFormat="1" applyFill="1" applyBorder="1" applyAlignment="1" applyProtection="1">
      <alignment horizontal="left" vertical="center"/>
      <protection hidden="1"/>
    </xf>
    <xf numFmtId="0" fontId="0" fillId="2" borderId="1" xfId="0" applyFill="1" applyBorder="1" applyAlignment="1">
      <alignment vertical="center"/>
    </xf>
    <xf numFmtId="0" fontId="0" fillId="2" borderId="2" xfId="0" applyFill="1" applyBorder="1" applyAlignment="1">
      <alignment horizontal="left" vertical="center"/>
    </xf>
    <xf numFmtId="0" fontId="0" fillId="2" borderId="2" xfId="0" applyFill="1" applyBorder="1" applyAlignment="1">
      <alignment vertical="center"/>
    </xf>
    <xf numFmtId="168" fontId="0" fillId="2" borderId="13" xfId="0" applyNumberFormat="1" applyFill="1" applyBorder="1" applyAlignment="1">
      <alignment horizontal="right" vertical="center"/>
    </xf>
    <xf numFmtId="169" fontId="0" fillId="2" borderId="13" xfId="0" applyNumberFormat="1" applyFill="1" applyBorder="1" applyAlignment="1" applyProtection="1">
      <alignment horizontal="right" vertical="center"/>
      <protection hidden="1"/>
    </xf>
    <xf numFmtId="0" fontId="0" fillId="2" borderId="4" xfId="0" applyFill="1" applyBorder="1" applyAlignment="1">
      <alignment vertical="center"/>
    </xf>
    <xf numFmtId="0" fontId="0" fillId="2" borderId="0" xfId="0" applyFill="1" applyBorder="1" applyAlignment="1">
      <alignment horizontal="left" vertical="center"/>
    </xf>
    <xf numFmtId="0" fontId="0" fillId="2" borderId="0" xfId="0" applyFill="1" applyBorder="1" applyAlignment="1">
      <alignment horizontal="right" vertical="center"/>
    </xf>
    <xf numFmtId="43" fontId="0" fillId="2" borderId="13" xfId="1" applyFont="1" applyFill="1" applyBorder="1" applyAlignment="1" applyProtection="1">
      <alignment horizontal="right" vertical="center"/>
      <protection hidden="1"/>
    </xf>
    <xf numFmtId="168" fontId="19" fillId="2" borderId="13" xfId="0" applyNumberFormat="1" applyFont="1" applyFill="1" applyBorder="1" applyAlignment="1">
      <alignment horizontal="right" vertical="center"/>
    </xf>
    <xf numFmtId="169" fontId="0" fillId="2" borderId="14" xfId="0" applyNumberFormat="1" applyFill="1" applyBorder="1" applyAlignment="1" applyProtection="1">
      <alignment horizontal="right" vertical="center"/>
      <protection hidden="1"/>
    </xf>
    <xf numFmtId="0" fontId="0" fillId="2" borderId="4" xfId="0" applyFill="1" applyBorder="1" applyAlignment="1">
      <alignment horizontal="left" vertical="center"/>
    </xf>
    <xf numFmtId="168" fontId="19" fillId="2" borderId="0" xfId="0" applyNumberFormat="1" applyFont="1" applyFill="1" applyBorder="1" applyAlignment="1">
      <alignment horizontal="right" vertical="center"/>
    </xf>
    <xf numFmtId="169" fontId="0" fillId="2" borderId="5" xfId="0" applyNumberFormat="1" applyFill="1" applyBorder="1" applyAlignment="1" applyProtection="1">
      <alignment horizontal="right" vertical="center"/>
      <protection hidden="1"/>
    </xf>
    <xf numFmtId="0" fontId="0" fillId="2" borderId="0" xfId="0" applyFill="1" applyBorder="1" applyAlignment="1">
      <alignment vertical="center"/>
    </xf>
    <xf numFmtId="0" fontId="0" fillId="2" borderId="4" xfId="0" applyFill="1" applyBorder="1"/>
    <xf numFmtId="0" fontId="0" fillId="2" borderId="0" xfId="0" applyFill="1" applyBorder="1"/>
    <xf numFmtId="0" fontId="0" fillId="2" borderId="5" xfId="0" applyFill="1" applyBorder="1"/>
    <xf numFmtId="0" fontId="0" fillId="2" borderId="9" xfId="0" applyFill="1" applyBorder="1"/>
    <xf numFmtId="0" fontId="0" fillId="2" borderId="6" xfId="0" applyFill="1" applyBorder="1"/>
    <xf numFmtId="165" fontId="17" fillId="2" borderId="0" xfId="0" applyNumberFormat="1" applyFont="1" applyFill="1"/>
    <xf numFmtId="0" fontId="17" fillId="2" borderId="4" xfId="0" applyFont="1" applyFill="1" applyBorder="1"/>
    <xf numFmtId="43" fontId="17" fillId="2" borderId="0" xfId="1" applyFont="1" applyFill="1" applyBorder="1"/>
    <xf numFmtId="0" fontId="17" fillId="2" borderId="0" xfId="0" applyFont="1" applyFill="1" applyBorder="1"/>
    <xf numFmtId="167" fontId="17" fillId="2" borderId="0" xfId="0" applyNumberFormat="1" applyFont="1" applyFill="1"/>
    <xf numFmtId="43" fontId="17" fillId="2" borderId="0" xfId="0" applyNumberFormat="1" applyFont="1" applyFill="1"/>
    <xf numFmtId="0" fontId="3" fillId="2" borderId="7" xfId="0" applyFont="1" applyFill="1" applyBorder="1" applyAlignment="1">
      <alignment horizontal="right"/>
    </xf>
    <xf numFmtId="0" fontId="0" fillId="2" borderId="9"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3" fillId="2" borderId="19" xfId="0" applyFont="1" applyFill="1" applyBorder="1" applyAlignment="1">
      <alignment horizontal="right"/>
    </xf>
    <xf numFmtId="0" fontId="19" fillId="2" borderId="6" xfId="0" applyFont="1" applyFill="1" applyBorder="1" applyAlignment="1">
      <alignment horizontal="right"/>
    </xf>
    <xf numFmtId="0" fontId="20" fillId="0" borderId="0" xfId="0" applyFont="1" applyAlignment="1">
      <alignment vertical="center"/>
    </xf>
    <xf numFmtId="0" fontId="21" fillId="0" borderId="0" xfId="0" applyFont="1" applyAlignment="1">
      <alignment vertical="center"/>
    </xf>
    <xf numFmtId="0" fontId="20" fillId="2" borderId="0" xfId="0" applyFont="1" applyFill="1" applyAlignment="1">
      <alignment vertical="center"/>
    </xf>
    <xf numFmtId="0" fontId="15" fillId="2" borderId="0" xfId="0" applyFont="1" applyFill="1"/>
    <xf numFmtId="0" fontId="8" fillId="2" borderId="0" xfId="0" applyFont="1" applyFill="1" applyBorder="1" applyAlignment="1">
      <alignment vertical="top"/>
    </xf>
    <xf numFmtId="0" fontId="0" fillId="3" borderId="4" xfId="0" applyFill="1" applyBorder="1" applyAlignment="1" applyProtection="1">
      <alignment vertical="center" wrapText="1"/>
      <protection locked="0"/>
    </xf>
    <xf numFmtId="0" fontId="0" fillId="3" borderId="5" xfId="0" applyFill="1" applyBorder="1" applyAlignment="1" applyProtection="1">
      <alignment vertical="center" wrapText="1"/>
      <protection locked="0"/>
    </xf>
    <xf numFmtId="1" fontId="0" fillId="3" borderId="4" xfId="0" applyNumberFormat="1" applyFill="1" applyBorder="1" applyAlignment="1" applyProtection="1">
      <alignment vertical="center"/>
      <protection locked="0"/>
    </xf>
    <xf numFmtId="1" fontId="0" fillId="3" borderId="5" xfId="0" applyNumberFormat="1" applyFill="1" applyBorder="1" applyAlignment="1" applyProtection="1">
      <alignment vertical="center"/>
      <protection locked="0"/>
    </xf>
    <xf numFmtId="1" fontId="0" fillId="2" borderId="4" xfId="0" applyNumberFormat="1" applyFill="1" applyBorder="1" applyAlignment="1" applyProtection="1">
      <alignment vertical="center"/>
      <protection locked="0"/>
    </xf>
    <xf numFmtId="1" fontId="0" fillId="2" borderId="5" xfId="0" applyNumberFormat="1" applyFill="1" applyBorder="1" applyAlignment="1" applyProtection="1">
      <alignment vertical="center"/>
      <protection locked="0"/>
    </xf>
    <xf numFmtId="0" fontId="7" fillId="2" borderId="6" xfId="0" applyFont="1" applyFill="1" applyBorder="1" applyAlignment="1">
      <alignment horizontal="center" vertical="center"/>
    </xf>
    <xf numFmtId="167" fontId="22" fillId="3" borderId="11" xfId="0" applyNumberFormat="1" applyFont="1" applyFill="1" applyBorder="1" applyAlignment="1" applyProtection="1">
      <alignment horizontal="right" vertical="center" indent="1"/>
      <protection locked="0"/>
    </xf>
    <xf numFmtId="165" fontId="22" fillId="3" borderId="5" xfId="0" applyNumberFormat="1" applyFont="1" applyFill="1" applyBorder="1" applyAlignment="1" applyProtection="1">
      <alignment horizontal="left" vertical="center"/>
      <protection hidden="1"/>
    </xf>
    <xf numFmtId="167" fontId="0" fillId="3" borderId="12" xfId="0" applyNumberFormat="1" applyFill="1" applyBorder="1" applyAlignment="1" applyProtection="1">
      <alignment horizontal="right" vertical="center" indent="1"/>
      <protection locked="0"/>
    </xf>
    <xf numFmtId="165" fontId="0" fillId="3" borderId="7" xfId="0" applyNumberForma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166" fontId="0" fillId="2" borderId="4" xfId="0" applyNumberFormat="1" applyFill="1" applyBorder="1" applyAlignment="1" applyProtection="1">
      <alignment horizontal="center" vertical="center"/>
      <protection locked="0"/>
    </xf>
    <xf numFmtId="166" fontId="0" fillId="2" borderId="5" xfId="0" applyNumberFormat="1" applyFill="1" applyBorder="1" applyAlignment="1" applyProtection="1">
      <alignment horizontal="center" vertical="center"/>
      <protection locked="0"/>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6" fillId="2" borderId="4" xfId="0" applyFont="1" applyFill="1" applyBorder="1" applyAlignment="1">
      <alignment horizontal="center"/>
    </xf>
    <xf numFmtId="0" fontId="6" fillId="2" borderId="0" xfId="0" applyFont="1" applyFill="1" applyBorder="1" applyAlignment="1">
      <alignment horizontal="center"/>
    </xf>
    <xf numFmtId="0" fontId="6" fillId="2" borderId="5" xfId="0" applyFont="1" applyFill="1" applyBorder="1" applyAlignment="1">
      <alignment horizontal="center"/>
    </xf>
    <xf numFmtId="0" fontId="3" fillId="2" borderId="0" xfId="0" applyFont="1" applyFill="1" applyBorder="1" applyAlignment="1">
      <alignment horizontal="left" wrapText="1"/>
    </xf>
    <xf numFmtId="0" fontId="3" fillId="2" borderId="5" xfId="0" applyFont="1" applyFill="1" applyBorder="1" applyAlignment="1">
      <alignment horizontal="left" wrapText="1"/>
    </xf>
    <xf numFmtId="0" fontId="3" fillId="2" borderId="0" xfId="0" applyFont="1" applyFill="1" applyBorder="1" applyAlignment="1">
      <alignment horizontal="center"/>
    </xf>
    <xf numFmtId="0" fontId="7" fillId="2" borderId="2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 xfId="0" applyFont="1" applyFill="1" applyBorder="1" applyAlignment="1">
      <alignment horizontal="center" vertical="center"/>
    </xf>
    <xf numFmtId="1" fontId="3" fillId="2" borderId="1" xfId="0" applyNumberFormat="1" applyFont="1" applyFill="1" applyBorder="1" applyAlignment="1" applyProtection="1">
      <alignment horizontal="center" vertical="center"/>
      <protection locked="0"/>
    </xf>
    <xf numFmtId="1" fontId="3" fillId="2" borderId="3"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166" fontId="3" fillId="2" borderId="1" xfId="0" applyNumberFormat="1" applyFont="1" applyFill="1" applyBorder="1" applyAlignment="1" applyProtection="1">
      <alignment horizontal="center" vertical="center"/>
      <protection locked="0"/>
    </xf>
    <xf numFmtId="166" fontId="3" fillId="2" borderId="3" xfId="0" applyNumberFormat="1" applyFont="1" applyFill="1" applyBorder="1" applyAlignment="1" applyProtection="1">
      <alignment horizontal="center" vertical="center"/>
      <protection locked="0"/>
    </xf>
    <xf numFmtId="0" fontId="0" fillId="3" borderId="4"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166" fontId="0" fillId="3" borderId="4" xfId="0" applyNumberFormat="1" applyFill="1" applyBorder="1" applyAlignment="1" applyProtection="1">
      <alignment horizontal="center" vertical="center"/>
      <protection locked="0"/>
    </xf>
    <xf numFmtId="166" fontId="0" fillId="3" borderId="5" xfId="0" applyNumberFormat="1" applyFill="1" applyBorder="1" applyAlignment="1" applyProtection="1">
      <alignment horizontal="center" vertical="center"/>
      <protection locked="0"/>
    </xf>
    <xf numFmtId="0" fontId="0" fillId="3" borderId="4"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22" fillId="3" borderId="4"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protection locked="0"/>
    </xf>
    <xf numFmtId="0" fontId="22" fillId="3" borderId="5" xfId="0" applyFont="1" applyFill="1" applyBorder="1" applyAlignment="1" applyProtection="1">
      <alignment horizontal="left" vertical="center"/>
      <protection locked="0"/>
    </xf>
    <xf numFmtId="0" fontId="3" fillId="2" borderId="17" xfId="0" applyFont="1" applyFill="1" applyBorder="1" applyAlignment="1">
      <alignment horizontal="center" vertical="top"/>
    </xf>
    <xf numFmtId="0" fontId="11" fillId="2" borderId="0" xfId="0" applyFont="1" applyFill="1" applyAlignment="1">
      <alignment horizontal="center"/>
    </xf>
    <xf numFmtId="0" fontId="3" fillId="2" borderId="0" xfId="0" applyFont="1" applyFill="1" applyAlignment="1">
      <alignment horizontal="center"/>
    </xf>
    <xf numFmtId="1" fontId="0" fillId="2" borderId="4" xfId="0" applyNumberFormat="1" applyFill="1" applyBorder="1" applyAlignment="1" applyProtection="1">
      <alignment horizontal="center" vertical="center"/>
      <protection locked="0"/>
    </xf>
    <xf numFmtId="1" fontId="0" fillId="2" borderId="5" xfId="0" applyNumberFormat="1" applyFill="1" applyBorder="1" applyAlignment="1" applyProtection="1">
      <alignment horizontal="center" vertical="center"/>
      <protection locked="0"/>
    </xf>
    <xf numFmtId="166" fontId="0" fillId="2" borderId="4" xfId="0" applyNumberFormat="1" applyFill="1" applyBorder="1" applyAlignment="1" applyProtection="1">
      <alignment horizontal="right" vertical="center" indent="1"/>
      <protection locked="0"/>
    </xf>
    <xf numFmtId="166" fontId="0" fillId="2" borderId="5" xfId="0" applyNumberFormat="1" applyFill="1" applyBorder="1" applyAlignment="1" applyProtection="1">
      <alignment horizontal="right" vertical="center" indent="1"/>
      <protection locked="0"/>
    </xf>
    <xf numFmtId="1" fontId="0" fillId="2" borderId="9" xfId="0" applyNumberFormat="1" applyFill="1" applyBorder="1" applyAlignment="1" applyProtection="1">
      <alignment horizontal="center" vertical="center"/>
      <protection locked="0"/>
    </xf>
    <xf numFmtId="1" fontId="0" fillId="2" borderId="7" xfId="0" applyNumberFormat="1" applyFill="1" applyBorder="1" applyAlignment="1" applyProtection="1">
      <alignment horizontal="center" vertical="center"/>
      <protection locked="0"/>
    </xf>
    <xf numFmtId="166" fontId="0" fillId="2" borderId="9" xfId="0" applyNumberFormat="1" applyFill="1" applyBorder="1" applyAlignment="1" applyProtection="1">
      <alignment horizontal="right" vertical="center" indent="1"/>
      <protection locked="0"/>
    </xf>
    <xf numFmtId="166" fontId="0" fillId="2" borderId="7" xfId="0" applyNumberFormat="1" applyFill="1" applyBorder="1" applyAlignment="1" applyProtection="1">
      <alignment horizontal="right" vertical="center" indent="1"/>
      <protection locked="0"/>
    </xf>
    <xf numFmtId="0" fontId="9" fillId="2" borderId="13" xfId="0" applyFont="1" applyFill="1" applyBorder="1" applyAlignment="1">
      <alignment horizontal="center"/>
    </xf>
    <xf numFmtId="0" fontId="3" fillId="2" borderId="1" xfId="0" applyFont="1" applyFill="1" applyBorder="1" applyAlignment="1">
      <alignment horizontal="justify" vertical="top" wrapText="1"/>
    </xf>
    <xf numFmtId="0" fontId="3" fillId="2" borderId="2" xfId="0" applyFont="1" applyFill="1" applyBorder="1" applyAlignment="1">
      <alignment horizontal="justify" vertical="top"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0" xfId="0" applyFont="1" applyFill="1" applyBorder="1" applyAlignment="1">
      <alignment horizontal="justify" vertical="top" wrapText="1"/>
    </xf>
    <xf numFmtId="0" fontId="3" fillId="2" borderId="5" xfId="0" applyFont="1" applyFill="1" applyBorder="1" applyAlignment="1">
      <alignment horizontal="justify" vertical="top" wrapText="1"/>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9"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1" fontId="0" fillId="3" borderId="9" xfId="0" applyNumberFormat="1" applyFill="1" applyBorder="1" applyAlignment="1" applyProtection="1">
      <alignment horizontal="center" vertical="center"/>
      <protection locked="0"/>
    </xf>
    <xf numFmtId="1" fontId="0" fillId="3" borderId="7" xfId="0" applyNumberFormat="1" applyFill="1" applyBorder="1" applyAlignment="1" applyProtection="1">
      <alignment horizontal="center" vertical="center"/>
      <protection locked="0"/>
    </xf>
    <xf numFmtId="166" fontId="0" fillId="3" borderId="9" xfId="0" applyNumberFormat="1" applyFill="1" applyBorder="1" applyAlignment="1" applyProtection="1">
      <alignment horizontal="center" vertical="center"/>
      <protection locked="0"/>
    </xf>
    <xf numFmtId="166" fontId="0" fillId="3" borderId="7" xfId="0" applyNumberFormat="1" applyFill="1" applyBorder="1" applyAlignment="1" applyProtection="1">
      <alignment horizontal="center" vertical="center"/>
      <protection locked="0"/>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232019</xdr:colOff>
      <xdr:row>9</xdr:row>
      <xdr:rowOff>22590</xdr:rowOff>
    </xdr:from>
    <xdr:to>
      <xdr:col>10</xdr:col>
      <xdr:colOff>12212</xdr:colOff>
      <xdr:row>9</xdr:row>
      <xdr:rowOff>24423</xdr:rowOff>
    </xdr:to>
    <xdr:cxnSp macro="">
      <xdr:nvCxnSpPr>
        <xdr:cNvPr id="2" name="1 Conector recto"/>
        <xdr:cNvCxnSpPr/>
      </xdr:nvCxnSpPr>
      <xdr:spPr bwMode="auto">
        <a:xfrm>
          <a:off x="232019" y="2575290"/>
          <a:ext cx="9124218" cy="1833"/>
        </a:xfrm>
        <a:prstGeom prst="line">
          <a:avLst/>
        </a:prstGeom>
        <a:solidFill>
          <a:srgbClr val="FFFFFF"/>
        </a:solidFill>
        <a:ln w="66675" cap="flat" cmpd="dbl" algn="ctr">
          <a:gradFill>
            <a:gsLst>
              <a:gs pos="0">
                <a:srgbClr val="FF0000"/>
              </a:gs>
              <a:gs pos="39999">
                <a:srgbClr val="85C2FF"/>
              </a:gs>
              <a:gs pos="70000">
                <a:srgbClr val="00B050"/>
              </a:gs>
              <a:gs pos="100000">
                <a:srgbClr val="FFEBFA"/>
              </a:gs>
            </a:gsLst>
            <a:lin ang="5400000" scaled="0"/>
          </a:gra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cxnSp>
    <xdr:clientData/>
  </xdr:twoCellAnchor>
  <xdr:twoCellAnchor>
    <xdr:from>
      <xdr:col>9</xdr:col>
      <xdr:colOff>0</xdr:colOff>
      <xdr:row>1</xdr:row>
      <xdr:rowOff>35719</xdr:rowOff>
    </xdr:from>
    <xdr:to>
      <xdr:col>9</xdr:col>
      <xdr:colOff>1476375</xdr:colOff>
      <xdr:row>1</xdr:row>
      <xdr:rowOff>440531</xdr:rowOff>
    </xdr:to>
    <xdr:sp macro="" textlink="">
      <xdr:nvSpPr>
        <xdr:cNvPr id="3" name="2 Rectángulo redondeado"/>
        <xdr:cNvSpPr/>
      </xdr:nvSpPr>
      <xdr:spPr>
        <a:xfrm>
          <a:off x="7867650" y="226219"/>
          <a:ext cx="1476375" cy="40481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s-MX" sz="1100">
              <a:solidFill>
                <a:sysClr val="windowText" lastClr="000000"/>
              </a:solidFill>
            </a:rPr>
            <a:t>NO. 164</a:t>
          </a:r>
        </a:p>
      </xdr:txBody>
    </xdr:sp>
    <xdr:clientData/>
  </xdr:twoCellAnchor>
  <xdr:twoCellAnchor editAs="oneCell">
    <xdr:from>
      <xdr:col>1</xdr:col>
      <xdr:colOff>47625</xdr:colOff>
      <xdr:row>1</xdr:row>
      <xdr:rowOff>12211</xdr:rowOff>
    </xdr:from>
    <xdr:to>
      <xdr:col>2</xdr:col>
      <xdr:colOff>1136197</xdr:colOff>
      <xdr:row>7</xdr:row>
      <xdr:rowOff>208716</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202711"/>
          <a:ext cx="1812472" cy="2111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304800</xdr:colOff>
      <xdr:row>19</xdr:row>
      <xdr:rowOff>114300</xdr:rowOff>
    </xdr:to>
    <xdr:sp macro="" textlink="">
      <xdr:nvSpPr>
        <xdr:cNvPr id="5" name="AutoShape 1" descr="https://www.llantasweb.com.mx/media/llantas/frontal/18/04/IMPLEMENTO_DIBUJO_m9jGHHh.png"/>
        <xdr:cNvSpPr>
          <a:spLocks noChangeAspect="1" noChangeArrowheads="1"/>
        </xdr:cNvSpPr>
      </xdr:nvSpPr>
      <xdr:spPr bwMode="auto">
        <a:xfrm>
          <a:off x="247650" y="442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xdr:row>
      <xdr:rowOff>0</xdr:rowOff>
    </xdr:from>
    <xdr:to>
      <xdr:col>12</xdr:col>
      <xdr:colOff>304800</xdr:colOff>
      <xdr:row>6</xdr:row>
      <xdr:rowOff>9525</xdr:rowOff>
    </xdr:to>
    <xdr:sp macro="" textlink="">
      <xdr:nvSpPr>
        <xdr:cNvPr id="6" name="AutoShape 3" descr="http://docs.petlas.com/product/120x160/66b0d_ta.png"/>
        <xdr:cNvSpPr>
          <a:spLocks noChangeAspect="1" noChangeArrowheads="1"/>
        </xdr:cNvSpPr>
      </xdr:nvSpPr>
      <xdr:spPr bwMode="auto">
        <a:xfrm>
          <a:off x="10953750" y="144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27214</xdr:colOff>
      <xdr:row>19</xdr:row>
      <xdr:rowOff>13608</xdr:rowOff>
    </xdr:from>
    <xdr:to>
      <xdr:col>2</xdr:col>
      <xdr:colOff>1170214</xdr:colOff>
      <xdr:row>29</xdr:row>
      <xdr:rowOff>68036</xdr:rowOff>
    </xdr:to>
    <xdr:pic>
      <xdr:nvPicPr>
        <xdr:cNvPr id="7" name="6 Imagen" descr="American Farmer® FI Implements Figure A Left VIe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864" y="4633233"/>
          <a:ext cx="1866900" cy="2178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232019</xdr:colOff>
      <xdr:row>9</xdr:row>
      <xdr:rowOff>22590</xdr:rowOff>
    </xdr:from>
    <xdr:to>
      <xdr:col>10</xdr:col>
      <xdr:colOff>12212</xdr:colOff>
      <xdr:row>9</xdr:row>
      <xdr:rowOff>24423</xdr:rowOff>
    </xdr:to>
    <xdr:cxnSp macro="">
      <xdr:nvCxnSpPr>
        <xdr:cNvPr id="2" name="1 Conector recto"/>
        <xdr:cNvCxnSpPr/>
      </xdr:nvCxnSpPr>
      <xdr:spPr bwMode="auto">
        <a:xfrm>
          <a:off x="232019" y="2599225"/>
          <a:ext cx="9329616" cy="1833"/>
        </a:xfrm>
        <a:prstGeom prst="line">
          <a:avLst/>
        </a:prstGeom>
        <a:solidFill>
          <a:srgbClr val="FFFFFF"/>
        </a:solidFill>
        <a:ln w="66675" cap="flat" cmpd="dbl" algn="ctr">
          <a:gradFill>
            <a:gsLst>
              <a:gs pos="0">
                <a:srgbClr val="FF0000"/>
              </a:gs>
              <a:gs pos="39999">
                <a:srgbClr val="85C2FF"/>
              </a:gs>
              <a:gs pos="70000">
                <a:srgbClr val="00B050"/>
              </a:gs>
              <a:gs pos="100000">
                <a:srgbClr val="FFEBFA"/>
              </a:gs>
            </a:gsLst>
            <a:lin ang="5400000" scaled="0"/>
          </a:gra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cxnSp>
    <xdr:clientData/>
  </xdr:twoCellAnchor>
  <xdr:twoCellAnchor>
    <xdr:from>
      <xdr:col>9</xdr:col>
      <xdr:colOff>0</xdr:colOff>
      <xdr:row>1</xdr:row>
      <xdr:rowOff>35719</xdr:rowOff>
    </xdr:from>
    <xdr:to>
      <xdr:col>9</xdr:col>
      <xdr:colOff>1476375</xdr:colOff>
      <xdr:row>1</xdr:row>
      <xdr:rowOff>440531</xdr:rowOff>
    </xdr:to>
    <xdr:sp macro="" textlink="">
      <xdr:nvSpPr>
        <xdr:cNvPr id="4" name="3 Rectángulo redondeado"/>
        <xdr:cNvSpPr/>
      </xdr:nvSpPr>
      <xdr:spPr>
        <a:xfrm>
          <a:off x="7058025" y="226219"/>
          <a:ext cx="1476375" cy="40481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s-MX" sz="1100">
              <a:solidFill>
                <a:sysClr val="windowText" lastClr="000000"/>
              </a:solidFill>
            </a:rPr>
            <a:t>NO. 307</a:t>
          </a:r>
        </a:p>
      </xdr:txBody>
    </xdr:sp>
    <xdr:clientData/>
  </xdr:twoCellAnchor>
  <xdr:twoCellAnchor editAs="oneCell">
    <xdr:from>
      <xdr:col>1</xdr:col>
      <xdr:colOff>47625</xdr:colOff>
      <xdr:row>1</xdr:row>
      <xdr:rowOff>12211</xdr:rowOff>
    </xdr:from>
    <xdr:to>
      <xdr:col>2</xdr:col>
      <xdr:colOff>1136197</xdr:colOff>
      <xdr:row>7</xdr:row>
      <xdr:rowOff>208716</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554" y="202711"/>
          <a:ext cx="1809750" cy="2115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304800</xdr:colOff>
      <xdr:row>19</xdr:row>
      <xdr:rowOff>114300</xdr:rowOff>
    </xdr:to>
    <xdr:sp macro="" textlink="">
      <xdr:nvSpPr>
        <xdr:cNvPr id="1025" name="AutoShape 1" descr="https://www.llantasweb.com.mx/media/llantas/frontal/18/04/IMPLEMENTO_DIBUJO_m9jGHHh.png"/>
        <xdr:cNvSpPr>
          <a:spLocks noChangeAspect="1" noChangeArrowheads="1"/>
        </xdr:cNvSpPr>
      </xdr:nvSpPr>
      <xdr:spPr bwMode="auto">
        <a:xfrm>
          <a:off x="247650" y="506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xdr:row>
      <xdr:rowOff>0</xdr:rowOff>
    </xdr:from>
    <xdr:to>
      <xdr:col>12</xdr:col>
      <xdr:colOff>304800</xdr:colOff>
      <xdr:row>6</xdr:row>
      <xdr:rowOff>9525</xdr:rowOff>
    </xdr:to>
    <xdr:sp macro="" textlink="">
      <xdr:nvSpPr>
        <xdr:cNvPr id="1027" name="AutoShape 3" descr="http://docs.petlas.com/product/120x160/66b0d_ta.png"/>
        <xdr:cNvSpPr>
          <a:spLocks noChangeAspect="1" noChangeArrowheads="1"/>
        </xdr:cNvSpPr>
      </xdr:nvSpPr>
      <xdr:spPr bwMode="auto">
        <a:xfrm>
          <a:off x="10858500" y="144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19407</xdr:colOff>
      <xdr:row>17</xdr:row>
      <xdr:rowOff>27215</xdr:rowOff>
    </xdr:from>
    <xdr:to>
      <xdr:col>2</xdr:col>
      <xdr:colOff>1170215</xdr:colOff>
      <xdr:row>25</xdr:row>
      <xdr:rowOff>13607</xdr:rowOff>
    </xdr:to>
    <xdr:pic>
      <xdr:nvPicPr>
        <xdr:cNvPr id="8" name="7 Imagen" descr="http://www.llantascavazos.com/wp-content/uploads/2019/11/SAILUN-S768-F1.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4336" y="4272644"/>
          <a:ext cx="1871986" cy="1728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232019</xdr:colOff>
      <xdr:row>9</xdr:row>
      <xdr:rowOff>22590</xdr:rowOff>
    </xdr:from>
    <xdr:to>
      <xdr:col>10</xdr:col>
      <xdr:colOff>12212</xdr:colOff>
      <xdr:row>9</xdr:row>
      <xdr:rowOff>24423</xdr:rowOff>
    </xdr:to>
    <xdr:cxnSp macro="">
      <xdr:nvCxnSpPr>
        <xdr:cNvPr id="2" name="1 Conector recto"/>
        <xdr:cNvCxnSpPr/>
      </xdr:nvCxnSpPr>
      <xdr:spPr bwMode="auto">
        <a:xfrm>
          <a:off x="232019" y="2575290"/>
          <a:ext cx="9228993" cy="1833"/>
        </a:xfrm>
        <a:prstGeom prst="line">
          <a:avLst/>
        </a:prstGeom>
        <a:solidFill>
          <a:srgbClr val="FFFFFF"/>
        </a:solidFill>
        <a:ln w="66675" cap="flat" cmpd="dbl" algn="ctr">
          <a:gradFill>
            <a:gsLst>
              <a:gs pos="0">
                <a:srgbClr val="FF0000"/>
              </a:gs>
              <a:gs pos="39999">
                <a:srgbClr val="85C2FF"/>
              </a:gs>
              <a:gs pos="70000">
                <a:srgbClr val="00B050"/>
              </a:gs>
              <a:gs pos="100000">
                <a:srgbClr val="FFEBFA"/>
              </a:gs>
            </a:gsLst>
            <a:lin ang="5400000" scaled="0"/>
          </a:gra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cxnSp>
    <xdr:clientData/>
  </xdr:twoCellAnchor>
  <xdr:twoCellAnchor>
    <xdr:from>
      <xdr:col>9</xdr:col>
      <xdr:colOff>0</xdr:colOff>
      <xdr:row>1</xdr:row>
      <xdr:rowOff>35719</xdr:rowOff>
    </xdr:from>
    <xdr:to>
      <xdr:col>9</xdr:col>
      <xdr:colOff>1476375</xdr:colOff>
      <xdr:row>1</xdr:row>
      <xdr:rowOff>440531</xdr:rowOff>
    </xdr:to>
    <xdr:sp macro="" textlink="">
      <xdr:nvSpPr>
        <xdr:cNvPr id="3" name="2 Rectángulo redondeado"/>
        <xdr:cNvSpPr/>
      </xdr:nvSpPr>
      <xdr:spPr>
        <a:xfrm>
          <a:off x="7867650" y="226219"/>
          <a:ext cx="1476375" cy="40481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s-MX" sz="1100">
              <a:solidFill>
                <a:sysClr val="windowText" lastClr="000000"/>
              </a:solidFill>
            </a:rPr>
            <a:t>NO. 166</a:t>
          </a:r>
        </a:p>
      </xdr:txBody>
    </xdr:sp>
    <xdr:clientData/>
  </xdr:twoCellAnchor>
  <xdr:twoCellAnchor editAs="oneCell">
    <xdr:from>
      <xdr:col>1</xdr:col>
      <xdr:colOff>47625</xdr:colOff>
      <xdr:row>1</xdr:row>
      <xdr:rowOff>12211</xdr:rowOff>
    </xdr:from>
    <xdr:to>
      <xdr:col>2</xdr:col>
      <xdr:colOff>1136197</xdr:colOff>
      <xdr:row>7</xdr:row>
      <xdr:rowOff>208716</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202711"/>
          <a:ext cx="1812472" cy="2111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304800</xdr:colOff>
      <xdr:row>19</xdr:row>
      <xdr:rowOff>114300</xdr:rowOff>
    </xdr:to>
    <xdr:sp macro="" textlink="">
      <xdr:nvSpPr>
        <xdr:cNvPr id="5" name="AutoShape 1" descr="https://www.llantasweb.com.mx/media/llantas/frontal/18/04/IMPLEMENTO_DIBUJO_m9jGHHh.png"/>
        <xdr:cNvSpPr>
          <a:spLocks noChangeAspect="1" noChangeArrowheads="1"/>
        </xdr:cNvSpPr>
      </xdr:nvSpPr>
      <xdr:spPr bwMode="auto">
        <a:xfrm>
          <a:off x="247650" y="442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xdr:row>
      <xdr:rowOff>0</xdr:rowOff>
    </xdr:from>
    <xdr:to>
      <xdr:col>12</xdr:col>
      <xdr:colOff>304800</xdr:colOff>
      <xdr:row>6</xdr:row>
      <xdr:rowOff>9525</xdr:rowOff>
    </xdr:to>
    <xdr:sp macro="" textlink="">
      <xdr:nvSpPr>
        <xdr:cNvPr id="6" name="AutoShape 3" descr="http://docs.petlas.com/product/120x160/66b0d_ta.png"/>
        <xdr:cNvSpPr>
          <a:spLocks noChangeAspect="1" noChangeArrowheads="1"/>
        </xdr:cNvSpPr>
      </xdr:nvSpPr>
      <xdr:spPr bwMode="auto">
        <a:xfrm>
          <a:off x="11058525" y="144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L755\AppData\Local\Temp\REMISIO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TIZACION CASSALINE"/>
      <sheetName val="SICTUSA03_03_19"/>
      <sheetName val="juan pedro saavedra"/>
      <sheetName val="MIGUEL (2)"/>
      <sheetName val="MIGUEL"/>
      <sheetName val="Hoja2"/>
      <sheetName val="Hoja3"/>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662)436-26-6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tel:(662)436-26-6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tel:(662)436-2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zoomScale="70" zoomScaleNormal="70" workbookViewId="0">
      <selection activeCell="J15" sqref="J15"/>
    </sheetView>
  </sheetViews>
  <sheetFormatPr baseColWidth="10" defaultRowHeight="15" x14ac:dyDescent="0.25"/>
  <cols>
    <col min="1" max="1" width="3.7109375" style="5" customWidth="1"/>
    <col min="2" max="2" width="10.85546875" style="5" customWidth="1"/>
    <col min="3" max="3" width="18" style="5" customWidth="1"/>
    <col min="4" max="4" width="11.42578125" style="5"/>
    <col min="5" max="5" width="16.7109375" style="5" customWidth="1"/>
    <col min="6" max="6" width="29.42578125" style="5" customWidth="1"/>
    <col min="7" max="7" width="2" style="5" customWidth="1"/>
    <col min="8" max="8" width="11.42578125" style="5"/>
    <col min="9" max="9" width="14.42578125" style="5" customWidth="1"/>
    <col min="10" max="10" width="24.42578125" style="5" customWidth="1"/>
    <col min="11" max="11" width="11.42578125" style="53"/>
    <col min="12" max="12" width="12.7109375" style="53" customWidth="1"/>
    <col min="13" max="13" width="13.42578125" style="53" customWidth="1"/>
    <col min="14" max="14" width="11.42578125" style="53"/>
    <col min="15" max="19" width="11.42578125" style="49"/>
    <col min="20" max="16384" width="11.42578125" style="5"/>
  </cols>
  <sheetData>
    <row r="1" spans="1:19" x14ac:dyDescent="0.25">
      <c r="A1" s="1"/>
      <c r="B1" s="2"/>
      <c r="C1" s="3"/>
      <c r="D1" s="3"/>
      <c r="E1" s="3"/>
      <c r="F1" s="3"/>
      <c r="G1" s="3"/>
      <c r="H1" s="3"/>
      <c r="I1" s="3"/>
      <c r="J1" s="4"/>
    </row>
    <row r="2" spans="1:19" ht="34.5" x14ac:dyDescent="0.45">
      <c r="A2" s="6"/>
      <c r="B2" s="115" t="s">
        <v>38</v>
      </c>
      <c r="C2" s="116"/>
      <c r="D2" s="116"/>
      <c r="E2" s="116"/>
      <c r="F2" s="116"/>
      <c r="G2" s="116"/>
      <c r="H2" s="116"/>
      <c r="I2" s="116"/>
      <c r="J2" s="117"/>
    </row>
    <row r="3" spans="1:19" ht="34.5" x14ac:dyDescent="0.45">
      <c r="A3" s="1"/>
      <c r="B3" s="118" t="s">
        <v>37</v>
      </c>
      <c r="C3" s="119"/>
      <c r="D3" s="119"/>
      <c r="E3" s="119"/>
      <c r="F3" s="119"/>
      <c r="G3" s="119"/>
      <c r="H3" s="119"/>
      <c r="I3" s="119"/>
      <c r="J3" s="120"/>
    </row>
    <row r="4" spans="1:19" x14ac:dyDescent="0.25">
      <c r="A4" s="7"/>
      <c r="B4" s="8"/>
      <c r="C4" s="1"/>
      <c r="D4" s="1" t="s">
        <v>32</v>
      </c>
      <c r="E4" s="1"/>
      <c r="F4" s="1"/>
      <c r="G4" s="1"/>
      <c r="H4" s="1"/>
      <c r="I4" s="9"/>
      <c r="J4" s="10"/>
    </row>
    <row r="5" spans="1:19" x14ac:dyDescent="0.25">
      <c r="A5" s="7"/>
      <c r="B5" s="8"/>
      <c r="C5" s="1"/>
      <c r="D5" s="5" t="s">
        <v>0</v>
      </c>
      <c r="E5" s="1"/>
      <c r="F5" s="1"/>
      <c r="G5" s="1"/>
      <c r="H5" s="1" t="s">
        <v>35</v>
      </c>
      <c r="I5" s="11"/>
      <c r="J5" s="12">
        <f>+J14</f>
        <v>43717</v>
      </c>
    </row>
    <row r="6" spans="1:19" ht="23.25" customHeight="1" x14ac:dyDescent="0.25">
      <c r="A6" s="7"/>
      <c r="B6" s="8"/>
      <c r="C6" s="1"/>
      <c r="D6" s="1" t="s">
        <v>1</v>
      </c>
      <c r="E6" s="1"/>
      <c r="F6" s="9"/>
      <c r="G6" s="1"/>
      <c r="H6" s="1" t="s">
        <v>33</v>
      </c>
      <c r="J6" s="13"/>
      <c r="M6"/>
    </row>
    <row r="7" spans="1:19" ht="28.5" customHeight="1" x14ac:dyDescent="0.25">
      <c r="A7" s="7"/>
      <c r="B7" s="8"/>
      <c r="C7" s="1"/>
      <c r="D7" s="14" t="s">
        <v>2</v>
      </c>
      <c r="E7" s="1"/>
      <c r="F7" s="1"/>
      <c r="G7" s="1"/>
      <c r="H7" s="121" t="s">
        <v>34</v>
      </c>
      <c r="I7" s="121"/>
      <c r="J7" s="122"/>
    </row>
    <row r="8" spans="1:19" ht="20.25" x14ac:dyDescent="0.25">
      <c r="A8" s="7"/>
      <c r="B8" s="15"/>
      <c r="C8" s="98"/>
      <c r="D8" s="16" t="s">
        <v>4</v>
      </c>
      <c r="E8" s="1"/>
      <c r="F8" s="1"/>
      <c r="G8" s="1"/>
      <c r="H8" s="45" t="s">
        <v>3</v>
      </c>
      <c r="I8" s="1"/>
      <c r="J8" s="17"/>
      <c r="L8" s="80"/>
    </row>
    <row r="9" spans="1:19" s="1" customFormat="1" x14ac:dyDescent="0.25">
      <c r="A9" s="7"/>
      <c r="B9" s="8"/>
      <c r="D9" s="1" t="s">
        <v>36</v>
      </c>
      <c r="H9" s="46" t="s">
        <v>5</v>
      </c>
      <c r="K9" s="81"/>
      <c r="L9" s="82"/>
      <c r="M9" s="83"/>
      <c r="N9" s="83"/>
      <c r="O9" s="51"/>
      <c r="P9" s="51"/>
      <c r="Q9" s="51"/>
      <c r="R9" s="51"/>
      <c r="S9" s="51"/>
    </row>
    <row r="10" spans="1:19" ht="27.75" customHeight="1" x14ac:dyDescent="0.25">
      <c r="A10" s="7"/>
      <c r="B10" s="8"/>
      <c r="C10" s="1"/>
      <c r="D10" s="1"/>
      <c r="E10" s="1"/>
      <c r="F10"/>
      <c r="G10" s="1"/>
      <c r="H10" s="1"/>
      <c r="I10" s="1"/>
      <c r="J10" s="17"/>
      <c r="L10" s="80"/>
    </row>
    <row r="11" spans="1:19" x14ac:dyDescent="0.25">
      <c r="A11" s="7"/>
      <c r="B11" s="8" t="s">
        <v>6</v>
      </c>
      <c r="C11" s="1"/>
      <c r="D11" s="42" t="s">
        <v>63</v>
      </c>
      <c r="E11" s="18"/>
      <c r="F11" s="18"/>
      <c r="G11" s="1"/>
      <c r="H11" s="123" t="s">
        <v>46</v>
      </c>
      <c r="I11" s="123"/>
      <c r="J11" s="86" t="s">
        <v>47</v>
      </c>
    </row>
    <row r="12" spans="1:19" x14ac:dyDescent="0.25">
      <c r="A12" s="7"/>
      <c r="B12" s="8" t="s">
        <v>40</v>
      </c>
      <c r="C12" s="1"/>
      <c r="D12" s="42" t="s">
        <v>45</v>
      </c>
      <c r="E12" s="18"/>
      <c r="F12" s="18"/>
      <c r="G12" s="1" t="s">
        <v>30</v>
      </c>
      <c r="H12" s="1"/>
      <c r="I12" s="1"/>
      <c r="J12" s="92" t="s">
        <v>66</v>
      </c>
    </row>
    <row r="13" spans="1:19" x14ac:dyDescent="0.25">
      <c r="A13" s="7"/>
      <c r="B13" s="8"/>
      <c r="C13" s="1"/>
      <c r="D13" s="42"/>
      <c r="E13" s="18"/>
      <c r="F13" s="18"/>
      <c r="G13" s="1"/>
      <c r="H13" s="19" t="s">
        <v>7</v>
      </c>
      <c r="I13" s="18"/>
      <c r="J13" s="17"/>
    </row>
    <row r="14" spans="1:19" x14ac:dyDescent="0.25">
      <c r="A14" s="7"/>
      <c r="B14" s="8" t="s">
        <v>8</v>
      </c>
      <c r="C14" s="1"/>
      <c r="D14" s="43"/>
      <c r="E14" s="20"/>
      <c r="F14" s="20"/>
      <c r="G14" s="1"/>
      <c r="H14" s="47"/>
      <c r="I14" s="48" t="s">
        <v>9</v>
      </c>
      <c r="J14" s="52">
        <v>43717</v>
      </c>
    </row>
    <row r="15" spans="1:19" x14ac:dyDescent="0.25">
      <c r="A15" s="7"/>
      <c r="B15" s="21" t="s">
        <v>10</v>
      </c>
      <c r="C15" s="18"/>
      <c r="D15" s="44" t="s">
        <v>11</v>
      </c>
      <c r="E15" s="20"/>
      <c r="F15" s="20"/>
      <c r="G15" s="18"/>
      <c r="H15" s="22" t="s">
        <v>12</v>
      </c>
      <c r="I15" s="18"/>
      <c r="J15" s="23"/>
    </row>
    <row r="16" spans="1:19" x14ac:dyDescent="0.25">
      <c r="A16" s="7"/>
      <c r="B16" s="18"/>
      <c r="C16" s="18"/>
      <c r="D16" s="24"/>
      <c r="E16" s="18"/>
      <c r="F16" s="18"/>
      <c r="G16" s="18"/>
      <c r="H16" s="18"/>
      <c r="I16" s="18"/>
      <c r="J16" s="23"/>
      <c r="Q16" s="49" t="s">
        <v>43</v>
      </c>
    </row>
    <row r="17" spans="1:17" x14ac:dyDescent="0.25">
      <c r="A17" s="25"/>
      <c r="B17" s="124" t="s">
        <v>13</v>
      </c>
      <c r="C17" s="125"/>
      <c r="D17" s="126" t="s">
        <v>14</v>
      </c>
      <c r="E17" s="126"/>
      <c r="F17" s="126"/>
      <c r="G17" s="126" t="s">
        <v>15</v>
      </c>
      <c r="H17" s="126"/>
      <c r="I17" s="105" t="s">
        <v>16</v>
      </c>
      <c r="J17" s="27" t="s">
        <v>17</v>
      </c>
    </row>
    <row r="18" spans="1:17" x14ac:dyDescent="0.25">
      <c r="A18" s="25"/>
      <c r="B18" s="127"/>
      <c r="C18" s="128"/>
      <c r="D18" s="129"/>
      <c r="E18" s="130"/>
      <c r="F18" s="131"/>
      <c r="G18" s="132"/>
      <c r="H18" s="133"/>
      <c r="I18" s="28"/>
      <c r="J18" s="29"/>
      <c r="O18" s="49" t="s">
        <v>41</v>
      </c>
      <c r="P18" s="49" t="s">
        <v>42</v>
      </c>
      <c r="Q18" s="50">
        <v>5170</v>
      </c>
    </row>
    <row r="19" spans="1:17" ht="15" customHeight="1" x14ac:dyDescent="0.25">
      <c r="A19" s="25"/>
      <c r="B19" s="99"/>
      <c r="C19" s="100" t="s">
        <v>65</v>
      </c>
      <c r="D19" s="134" t="s">
        <v>68</v>
      </c>
      <c r="E19" s="135"/>
      <c r="F19" s="136"/>
      <c r="G19" s="137">
        <v>2</v>
      </c>
      <c r="H19" s="138"/>
      <c r="I19" s="106">
        <v>5150</v>
      </c>
      <c r="J19" s="107">
        <f>+I19*G19</f>
        <v>10300</v>
      </c>
    </row>
    <row r="20" spans="1:17" x14ac:dyDescent="0.25">
      <c r="A20" s="25"/>
      <c r="B20" s="103"/>
      <c r="C20" s="104"/>
      <c r="D20" s="110" t="s">
        <v>67</v>
      </c>
      <c r="E20" s="111"/>
      <c r="F20" s="112"/>
      <c r="G20" s="113"/>
      <c r="H20" s="114"/>
      <c r="I20" s="56"/>
      <c r="J20" s="57"/>
      <c r="L20" s="85"/>
    </row>
    <row r="21" spans="1:17" x14ac:dyDescent="0.25">
      <c r="A21" s="25"/>
      <c r="B21" s="101"/>
      <c r="C21" s="102"/>
      <c r="D21" s="139"/>
      <c r="E21" s="140"/>
      <c r="F21" s="141"/>
      <c r="G21" s="137"/>
      <c r="H21" s="138"/>
      <c r="I21" s="54"/>
      <c r="J21" s="55"/>
    </row>
    <row r="22" spans="1:17" x14ac:dyDescent="0.25">
      <c r="A22" s="25"/>
      <c r="B22" s="103"/>
      <c r="C22" s="104"/>
      <c r="D22" s="142"/>
      <c r="E22" s="143"/>
      <c r="F22" s="144"/>
      <c r="G22" s="113"/>
      <c r="H22" s="114"/>
      <c r="I22" s="56"/>
      <c r="J22" s="57"/>
      <c r="L22" s="85"/>
      <c r="O22" s="53"/>
    </row>
    <row r="23" spans="1:17" x14ac:dyDescent="0.25">
      <c r="A23" s="25"/>
      <c r="B23" s="101"/>
      <c r="C23" s="102"/>
      <c r="D23" s="145"/>
      <c r="E23" s="146"/>
      <c r="F23" s="147"/>
      <c r="G23" s="137"/>
      <c r="H23" s="138"/>
      <c r="I23" s="54"/>
      <c r="J23" s="55"/>
      <c r="Q23" s="50"/>
    </row>
    <row r="24" spans="1:17" x14ac:dyDescent="0.25">
      <c r="A24" s="25"/>
      <c r="B24" s="151"/>
      <c r="C24" s="152"/>
      <c r="D24" s="88"/>
      <c r="E24" s="89"/>
      <c r="F24"/>
      <c r="G24" s="153"/>
      <c r="H24" s="154"/>
      <c r="I24" s="56">
        <v>0</v>
      </c>
      <c r="J24" s="57"/>
      <c r="L24" s="84"/>
      <c r="M24" s="85"/>
      <c r="O24" s="85"/>
      <c r="Q24" s="50"/>
    </row>
    <row r="25" spans="1:17" ht="32.25" customHeight="1" x14ac:dyDescent="0.25">
      <c r="A25" s="25"/>
      <c r="B25" s="155"/>
      <c r="C25" s="156"/>
      <c r="D25" s="87"/>
      <c r="E25" s="90"/>
      <c r="F25" s="91"/>
      <c r="G25" s="157"/>
      <c r="H25" s="158"/>
      <c r="I25" s="58">
        <v>0</v>
      </c>
      <c r="J25" s="59"/>
      <c r="L25" s="84"/>
    </row>
    <row r="26" spans="1:17" x14ac:dyDescent="0.25">
      <c r="A26" s="25"/>
      <c r="B26" s="60"/>
      <c r="C26" s="62"/>
      <c r="D26" s="61"/>
      <c r="E26" s="61"/>
      <c r="F26" s="61"/>
      <c r="G26" s="61"/>
      <c r="H26" s="62"/>
      <c r="I26" s="63" t="s">
        <v>44</v>
      </c>
      <c r="J26" s="64">
        <f>SUM(J19:J25)</f>
        <v>10300</v>
      </c>
    </row>
    <row r="27" spans="1:17" x14ac:dyDescent="0.25">
      <c r="A27" s="25"/>
      <c r="B27" s="65"/>
      <c r="C27" s="74"/>
      <c r="D27" s="66"/>
      <c r="E27" s="66"/>
      <c r="F27" s="66"/>
      <c r="G27" s="66"/>
      <c r="H27" s="67"/>
      <c r="I27" s="63" t="s">
        <v>64</v>
      </c>
      <c r="J27" s="68">
        <v>0</v>
      </c>
      <c r="L27" s="84"/>
    </row>
    <row r="28" spans="1:17" x14ac:dyDescent="0.25">
      <c r="A28" s="25"/>
      <c r="B28" s="65"/>
      <c r="C28" s="74"/>
      <c r="D28" s="66"/>
      <c r="E28" s="66"/>
      <c r="F28" s="66"/>
      <c r="G28" s="66"/>
      <c r="H28" s="67"/>
      <c r="I28" s="69" t="s">
        <v>19</v>
      </c>
      <c r="J28" s="70">
        <f>+J26+J27</f>
        <v>10300</v>
      </c>
    </row>
    <row r="29" spans="1:17" x14ac:dyDescent="0.25">
      <c r="A29" s="25"/>
      <c r="B29" s="71"/>
      <c r="C29" s="66"/>
      <c r="D29" s="66"/>
      <c r="E29" s="66"/>
      <c r="F29" s="66"/>
      <c r="G29" s="66"/>
      <c r="H29" s="67"/>
      <c r="I29" s="72"/>
      <c r="J29" s="73"/>
    </row>
    <row r="30" spans="1:17" x14ac:dyDescent="0.25">
      <c r="A30" s="25"/>
      <c r="B30" s="71"/>
      <c r="C30" s="66"/>
      <c r="D30" s="66"/>
      <c r="E30" s="66"/>
      <c r="F30" s="66"/>
      <c r="G30" s="66"/>
      <c r="H30" s="67"/>
      <c r="I30" s="72"/>
      <c r="J30" s="73"/>
    </row>
    <row r="31" spans="1:17" x14ac:dyDescent="0.25">
      <c r="A31" s="25"/>
      <c r="B31" s="71" t="s">
        <v>31</v>
      </c>
      <c r="C31" s="66"/>
      <c r="D31" s="66"/>
      <c r="E31" s="66"/>
      <c r="F31" s="66"/>
      <c r="G31" s="66"/>
      <c r="H31" s="67"/>
      <c r="I31" s="72"/>
      <c r="J31" s="73"/>
    </row>
    <row r="32" spans="1:17" x14ac:dyDescent="0.25">
      <c r="A32" s="25"/>
      <c r="B32" s="71" t="s">
        <v>18</v>
      </c>
      <c r="C32" s="66"/>
      <c r="D32" s="66"/>
      <c r="E32" s="66"/>
      <c r="F32" s="66"/>
      <c r="G32" s="66"/>
      <c r="H32" s="67"/>
      <c r="I32" s="72"/>
      <c r="J32" s="73"/>
    </row>
    <row r="33" spans="1:20" x14ac:dyDescent="0.25">
      <c r="A33" s="25"/>
      <c r="B33" s="65" t="s">
        <v>20</v>
      </c>
      <c r="C33" s="74"/>
      <c r="D33" s="74"/>
      <c r="E33" s="74"/>
      <c r="F33" s="74"/>
      <c r="G33" s="74"/>
      <c r="H33" s="74"/>
      <c r="I33" s="72"/>
      <c r="J33" s="73"/>
    </row>
    <row r="34" spans="1:20" x14ac:dyDescent="0.25">
      <c r="A34" s="30"/>
      <c r="B34" s="75" t="s">
        <v>21</v>
      </c>
      <c r="C34" s="76"/>
      <c r="D34" s="76"/>
      <c r="E34" s="76"/>
      <c r="F34" s="76"/>
      <c r="G34" s="76"/>
      <c r="H34" s="76"/>
      <c r="I34" s="76"/>
      <c r="J34" s="77"/>
      <c r="T34" s="31"/>
    </row>
    <row r="35" spans="1:20" x14ac:dyDescent="0.25">
      <c r="A35" s="30"/>
      <c r="B35" s="78" t="s">
        <v>22</v>
      </c>
      <c r="C35" s="79"/>
      <c r="D35" s="79"/>
      <c r="E35" s="79"/>
      <c r="F35" s="79"/>
      <c r="G35" s="79"/>
      <c r="H35" s="79"/>
      <c r="I35" s="93"/>
      <c r="J35" s="93" t="s">
        <v>23</v>
      </c>
    </row>
    <row r="36" spans="1:20" ht="27.75" hidden="1" x14ac:dyDescent="0.4">
      <c r="A36" s="30"/>
      <c r="B36" s="159" t="s">
        <v>24</v>
      </c>
      <c r="C36" s="159"/>
      <c r="D36" s="159"/>
      <c r="E36" s="159"/>
      <c r="F36" s="159"/>
      <c r="G36" s="159"/>
      <c r="H36" s="159"/>
      <c r="I36" s="159"/>
      <c r="J36" s="159"/>
    </row>
    <row r="37" spans="1:20" hidden="1" x14ac:dyDescent="0.25">
      <c r="A37" s="30"/>
      <c r="B37" s="160" t="s">
        <v>39</v>
      </c>
      <c r="C37" s="161"/>
      <c r="D37" s="161"/>
      <c r="E37" s="161"/>
      <c r="F37" s="161"/>
      <c r="G37" s="161"/>
      <c r="H37" s="161"/>
      <c r="I37" s="161"/>
      <c r="J37" s="162"/>
    </row>
    <row r="38" spans="1:20" hidden="1" x14ac:dyDescent="0.25">
      <c r="A38" s="30"/>
      <c r="B38" s="163"/>
      <c r="C38" s="164"/>
      <c r="D38" s="164"/>
      <c r="E38" s="164"/>
      <c r="F38" s="164"/>
      <c r="G38" s="164"/>
      <c r="H38" s="164"/>
      <c r="I38" s="164"/>
      <c r="J38" s="165"/>
    </row>
    <row r="39" spans="1:20" hidden="1" x14ac:dyDescent="0.25">
      <c r="A39" s="30"/>
      <c r="B39" s="163"/>
      <c r="C39" s="164"/>
      <c r="D39" s="164"/>
      <c r="E39" s="164"/>
      <c r="F39" s="164"/>
      <c r="G39" s="164"/>
      <c r="H39" s="164"/>
      <c r="I39" s="164"/>
      <c r="J39" s="165"/>
    </row>
    <row r="40" spans="1:20" hidden="1" x14ac:dyDescent="0.25">
      <c r="A40" s="30"/>
      <c r="B40" s="163"/>
      <c r="C40" s="164"/>
      <c r="D40" s="164"/>
      <c r="E40" s="164"/>
      <c r="F40" s="164"/>
      <c r="G40" s="164"/>
      <c r="H40" s="164"/>
      <c r="I40" s="164"/>
      <c r="J40" s="165"/>
    </row>
    <row r="41" spans="1:20" hidden="1" x14ac:dyDescent="0.25">
      <c r="A41" s="30"/>
      <c r="B41" s="163"/>
      <c r="C41" s="164"/>
      <c r="D41" s="164"/>
      <c r="E41" s="164"/>
      <c r="F41" s="164"/>
      <c r="G41" s="164"/>
      <c r="H41" s="164"/>
      <c r="I41" s="164"/>
      <c r="J41" s="165"/>
    </row>
    <row r="42" spans="1:20" hidden="1" x14ac:dyDescent="0.25">
      <c r="A42" s="30"/>
      <c r="B42" s="163"/>
      <c r="C42" s="164"/>
      <c r="D42" s="164"/>
      <c r="E42" s="164"/>
      <c r="F42" s="164"/>
      <c r="G42" s="164"/>
      <c r="H42" s="164"/>
      <c r="I42" s="164"/>
      <c r="J42" s="165"/>
    </row>
    <row r="43" spans="1:20" hidden="1" x14ac:dyDescent="0.25">
      <c r="A43" s="30"/>
      <c r="B43" s="32" t="s">
        <v>6</v>
      </c>
      <c r="C43" s="39"/>
      <c r="D43" s="33" t="str">
        <f>+D11</f>
        <v>CASSALINE, S.A. DE C.V.</v>
      </c>
      <c r="E43" s="33"/>
      <c r="F43" s="33"/>
      <c r="G43" s="33"/>
      <c r="H43" s="33"/>
      <c r="I43" s="33"/>
      <c r="J43" s="34"/>
    </row>
    <row r="44" spans="1:20" hidden="1" x14ac:dyDescent="0.25">
      <c r="A44" s="30"/>
      <c r="B44" s="32" t="s">
        <v>25</v>
      </c>
      <c r="C44" s="39"/>
      <c r="D44" s="35" t="str">
        <f>+D12</f>
        <v>CONOCIDO</v>
      </c>
      <c r="E44" s="35"/>
      <c r="F44" s="35" t="s">
        <v>26</v>
      </c>
      <c r="G44" s="35"/>
      <c r="H44" s="35"/>
      <c r="I44" s="35"/>
      <c r="J44" s="36"/>
    </row>
    <row r="45" spans="1:20" hidden="1" x14ac:dyDescent="0.25">
      <c r="A45" s="30"/>
      <c r="B45" s="32" t="s">
        <v>11</v>
      </c>
      <c r="C45" s="39"/>
      <c r="D45" s="37" t="s">
        <v>27</v>
      </c>
      <c r="E45" s="37"/>
      <c r="F45" s="37"/>
      <c r="G45" s="37"/>
      <c r="H45" s="37"/>
      <c r="I45" s="37"/>
      <c r="J45" s="38"/>
    </row>
    <row r="46" spans="1:20" ht="26.25" hidden="1" customHeight="1" x14ac:dyDescent="0.25">
      <c r="A46" s="30"/>
      <c r="B46" s="32"/>
      <c r="C46" s="39"/>
      <c r="D46" s="39"/>
      <c r="E46" s="40"/>
      <c r="F46" s="33"/>
      <c r="G46" s="33"/>
      <c r="H46" s="33"/>
      <c r="I46" s="33"/>
      <c r="J46" s="41"/>
    </row>
    <row r="47" spans="1:20" hidden="1" x14ac:dyDescent="0.25">
      <c r="A47" s="30"/>
      <c r="B47" s="21"/>
      <c r="C47" s="18"/>
      <c r="D47" s="18"/>
      <c r="E47" s="148" t="s">
        <v>28</v>
      </c>
      <c r="F47" s="148"/>
      <c r="G47" s="148"/>
      <c r="H47" s="148"/>
      <c r="I47" s="148"/>
      <c r="J47" s="23"/>
    </row>
    <row r="48" spans="1:20" hidden="1" x14ac:dyDescent="0.25">
      <c r="A48" s="30"/>
      <c r="B48" s="149" t="s">
        <v>29</v>
      </c>
      <c r="C48" s="149"/>
      <c r="D48" s="150"/>
      <c r="E48" s="150"/>
      <c r="F48" s="150"/>
      <c r="G48" s="150"/>
      <c r="H48" s="150"/>
      <c r="I48" s="150"/>
      <c r="J48" s="150"/>
    </row>
    <row r="49" spans="1:10" x14ac:dyDescent="0.25">
      <c r="A49" s="30"/>
      <c r="B49" s="149"/>
      <c r="C49" s="149"/>
      <c r="D49" s="149"/>
      <c r="E49" s="149"/>
      <c r="F49" s="149"/>
      <c r="G49" s="149"/>
      <c r="H49" s="149"/>
      <c r="I49" s="149"/>
      <c r="J49" s="149"/>
    </row>
    <row r="51" spans="1:10" x14ac:dyDescent="0.25">
      <c r="B51" s="97" t="s">
        <v>61</v>
      </c>
      <c r="C51" s="97"/>
    </row>
    <row r="52" spans="1:10" ht="15.75" x14ac:dyDescent="0.25">
      <c r="B52" s="94" t="s">
        <v>48</v>
      </c>
      <c r="C52" s="94"/>
    </row>
    <row r="54" spans="1:10" ht="22.5" x14ac:dyDescent="0.25">
      <c r="B54" s="95" t="s">
        <v>49</v>
      </c>
      <c r="C54" s="95"/>
    </row>
    <row r="55" spans="1:10" ht="15.75" x14ac:dyDescent="0.25">
      <c r="B55" s="96" t="s">
        <v>50</v>
      </c>
      <c r="C55" s="96"/>
    </row>
    <row r="56" spans="1:10" ht="15.75" x14ac:dyDescent="0.25">
      <c r="B56" s="96" t="s">
        <v>51</v>
      </c>
      <c r="C56" s="96"/>
    </row>
    <row r="57" spans="1:10" ht="15.75" x14ac:dyDescent="0.25">
      <c r="B57" s="96" t="s">
        <v>52</v>
      </c>
      <c r="C57" s="96"/>
    </row>
    <row r="58" spans="1:10" ht="15.75" x14ac:dyDescent="0.25">
      <c r="B58" s="96" t="s">
        <v>53</v>
      </c>
      <c r="C58" s="96"/>
    </row>
    <row r="59" spans="1:10" ht="15.75" x14ac:dyDescent="0.25">
      <c r="B59" s="96" t="s">
        <v>62</v>
      </c>
      <c r="C59" s="96"/>
    </row>
    <row r="60" spans="1:10" ht="15.75" x14ac:dyDescent="0.25">
      <c r="B60" s="96" t="s">
        <v>54</v>
      </c>
      <c r="C60" s="96"/>
    </row>
    <row r="61" spans="1:10" ht="15.75" x14ac:dyDescent="0.25">
      <c r="B61" s="96" t="s">
        <v>55</v>
      </c>
      <c r="C61" s="96"/>
    </row>
    <row r="62" spans="1:10" ht="15.75" x14ac:dyDescent="0.25">
      <c r="B62" s="96" t="s">
        <v>56</v>
      </c>
      <c r="C62" s="96"/>
    </row>
    <row r="63" spans="1:10" ht="15.75" x14ac:dyDescent="0.25">
      <c r="B63" s="96" t="s">
        <v>57</v>
      </c>
      <c r="C63" s="96"/>
    </row>
    <row r="64" spans="1:10" ht="15.75" x14ac:dyDescent="0.25">
      <c r="B64" s="96" t="s">
        <v>58</v>
      </c>
      <c r="C64" s="96"/>
    </row>
    <row r="65" spans="2:3" ht="15.75" x14ac:dyDescent="0.25">
      <c r="B65" s="96" t="s">
        <v>59</v>
      </c>
      <c r="C65" s="96"/>
    </row>
    <row r="66" spans="2:3" ht="15.75" x14ac:dyDescent="0.25">
      <c r="B66" s="96" t="s">
        <v>60</v>
      </c>
      <c r="C66" s="96"/>
    </row>
  </sheetData>
  <sheetProtection password="8373" sheet="1" objects="1" scenarios="1" selectLockedCells="1" selectUnlockedCells="1"/>
  <mergeCells count="29">
    <mergeCell ref="E47:I47"/>
    <mergeCell ref="B48:J48"/>
    <mergeCell ref="B49:J49"/>
    <mergeCell ref="B24:C24"/>
    <mergeCell ref="G24:H24"/>
    <mergeCell ref="B25:C25"/>
    <mergeCell ref="G25:H25"/>
    <mergeCell ref="B36:J36"/>
    <mergeCell ref="B37:J42"/>
    <mergeCell ref="D21:F21"/>
    <mergeCell ref="G21:H21"/>
    <mergeCell ref="D22:F22"/>
    <mergeCell ref="G22:H22"/>
    <mergeCell ref="D23:F23"/>
    <mergeCell ref="G23:H23"/>
    <mergeCell ref="D20:F20"/>
    <mergeCell ref="G20:H20"/>
    <mergeCell ref="B2:J2"/>
    <mergeCell ref="B3:J3"/>
    <mergeCell ref="H7:J7"/>
    <mergeCell ref="H11:I11"/>
    <mergeCell ref="B17:C17"/>
    <mergeCell ref="D17:F17"/>
    <mergeCell ref="G17:H17"/>
    <mergeCell ref="B18:C18"/>
    <mergeCell ref="D18:F18"/>
    <mergeCell ref="G18:H18"/>
    <mergeCell ref="D19:F19"/>
    <mergeCell ref="G19:H19"/>
  </mergeCells>
  <dataValidations count="4">
    <dataValidation type="date" allowBlank="1" showErrorMessage="1" errorTitle="Invalid Input" error="Please enter a valid date." sqref="J14">
      <formula1>36526</formula1>
      <formula2>402132</formula2>
    </dataValidation>
    <dataValidation type="textLength" allowBlank="1" showInputMessage="1" showErrorMessage="1" errorTitle="Invalid Input" error="Max characters allowed: 10" sqref="J4 B19:B25">
      <formula1>0</formula1>
      <formula2>10</formula2>
    </dataValidation>
    <dataValidation type="decimal" operator="lessThanOrEqual" allowBlank="1" showInputMessage="1" showErrorMessage="1" errorTitle="Invalid Input" error="Please enter a valid numeric_x000a_value." sqref="H20 H22 G24:H25 G19:G23 I19:I25">
      <formula1>999999999.99</formula1>
    </dataValidation>
    <dataValidation type="textLength" operator="lessThanOrEqual" allowBlank="1" showInputMessage="1" showErrorMessage="1" errorTitle="Invalid Input" error="Max characters allowed: 100" sqref="E20:F23 D19:D24">
      <formula1>100</formula1>
    </dataValidation>
  </dataValidations>
  <hyperlinks>
    <hyperlink ref="H8" r:id="rId1" display="TEL:(662)436-26-60"/>
  </hyperlinks>
  <pageMargins left="0.70866141732283472" right="0.70866141732283472" top="0.63" bottom="0.74803149606299213" header="0.31496062992125984" footer="0.31496062992125984"/>
  <pageSetup scale="6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tabSelected="1" topLeftCell="A7" zoomScale="70" zoomScaleNormal="70" workbookViewId="0">
      <selection activeCell="G22" sqref="G22:H22"/>
    </sheetView>
  </sheetViews>
  <sheetFormatPr baseColWidth="10" defaultRowHeight="15" x14ac:dyDescent="0.25"/>
  <cols>
    <col min="1" max="1" width="3.7109375" style="5" customWidth="1"/>
    <col min="2" max="2" width="10.85546875" style="5" customWidth="1"/>
    <col min="3" max="3" width="18" style="5" customWidth="1"/>
    <col min="4" max="4" width="11.42578125" style="5"/>
    <col min="5" max="5" width="16.7109375" style="5" customWidth="1"/>
    <col min="6" max="6" width="29.42578125" style="5" customWidth="1"/>
    <col min="7" max="7" width="2" style="5" customWidth="1"/>
    <col min="8" max="8" width="11.42578125" style="5"/>
    <col min="9" max="9" width="14.42578125" style="5" customWidth="1"/>
    <col min="10" max="10" width="23.7109375" style="5" customWidth="1"/>
    <col min="11" max="11" width="11.42578125" style="53"/>
    <col min="12" max="12" width="12.7109375" style="53" customWidth="1"/>
    <col min="13" max="13" width="13.42578125" style="53" customWidth="1"/>
    <col min="14" max="14" width="11.42578125" style="53"/>
    <col min="15" max="19" width="11.42578125" style="49"/>
    <col min="20" max="16384" width="11.42578125" style="5"/>
  </cols>
  <sheetData>
    <row r="1" spans="1:19" x14ac:dyDescent="0.25">
      <c r="A1" s="1"/>
      <c r="B1" s="2"/>
      <c r="C1" s="3"/>
      <c r="D1" s="3"/>
      <c r="E1" s="3"/>
      <c r="F1" s="3"/>
      <c r="G1" s="3"/>
      <c r="H1" s="3"/>
      <c r="I1" s="3"/>
      <c r="J1" s="4"/>
    </row>
    <row r="2" spans="1:19" ht="34.5" x14ac:dyDescent="0.45">
      <c r="A2" s="6"/>
      <c r="B2" s="115" t="s">
        <v>38</v>
      </c>
      <c r="C2" s="116"/>
      <c r="D2" s="116"/>
      <c r="E2" s="116"/>
      <c r="F2" s="116"/>
      <c r="G2" s="116"/>
      <c r="H2" s="116"/>
      <c r="I2" s="116"/>
      <c r="J2" s="117"/>
    </row>
    <row r="3" spans="1:19" ht="34.5" x14ac:dyDescent="0.45">
      <c r="A3" s="1"/>
      <c r="B3" s="118" t="s">
        <v>37</v>
      </c>
      <c r="C3" s="119"/>
      <c r="D3" s="119"/>
      <c r="E3" s="119"/>
      <c r="F3" s="119"/>
      <c r="G3" s="119"/>
      <c r="H3" s="119"/>
      <c r="I3" s="119"/>
      <c r="J3" s="120"/>
    </row>
    <row r="4" spans="1:19" x14ac:dyDescent="0.25">
      <c r="A4" s="7"/>
      <c r="B4" s="8"/>
      <c r="C4" s="1"/>
      <c r="D4" s="1" t="s">
        <v>32</v>
      </c>
      <c r="E4" s="1"/>
      <c r="F4" s="1"/>
      <c r="G4" s="1"/>
      <c r="H4" s="1"/>
      <c r="I4" s="9"/>
      <c r="J4" s="10"/>
    </row>
    <row r="5" spans="1:19" x14ac:dyDescent="0.25">
      <c r="A5" s="7"/>
      <c r="B5" s="8"/>
      <c r="C5" s="1"/>
      <c r="D5" s="5" t="s">
        <v>0</v>
      </c>
      <c r="E5" s="1"/>
      <c r="F5" s="1"/>
      <c r="G5" s="1"/>
      <c r="H5" s="1" t="s">
        <v>35</v>
      </c>
      <c r="I5" s="11"/>
      <c r="J5" s="12">
        <f>+J14</f>
        <v>43773</v>
      </c>
    </row>
    <row r="6" spans="1:19" ht="23.25" customHeight="1" x14ac:dyDescent="0.25">
      <c r="A6" s="7"/>
      <c r="B6" s="8"/>
      <c r="C6" s="1"/>
      <c r="D6" s="1" t="s">
        <v>1</v>
      </c>
      <c r="E6" s="1"/>
      <c r="F6" s="9"/>
      <c r="G6" s="1"/>
      <c r="H6" s="1" t="s">
        <v>33</v>
      </c>
      <c r="J6" s="13"/>
      <c r="M6"/>
    </row>
    <row r="7" spans="1:19" ht="28.5" customHeight="1" x14ac:dyDescent="0.25">
      <c r="A7" s="7"/>
      <c r="B7" s="8"/>
      <c r="C7" s="1"/>
      <c r="D7" s="14" t="s">
        <v>2</v>
      </c>
      <c r="E7" s="1"/>
      <c r="F7" s="1"/>
      <c r="G7" s="1"/>
      <c r="H7" s="121" t="s">
        <v>34</v>
      </c>
      <c r="I7" s="121"/>
      <c r="J7" s="122"/>
    </row>
    <row r="8" spans="1:19" ht="20.25" x14ac:dyDescent="0.25">
      <c r="A8" s="7"/>
      <c r="B8" s="15"/>
      <c r="C8" s="98"/>
      <c r="D8" s="16" t="s">
        <v>4</v>
      </c>
      <c r="E8" s="1"/>
      <c r="F8" s="1"/>
      <c r="G8" s="1"/>
      <c r="H8" s="45" t="s">
        <v>3</v>
      </c>
      <c r="I8" s="1"/>
      <c r="J8" s="17"/>
      <c r="L8"/>
    </row>
    <row r="9" spans="1:19" s="1" customFormat="1" x14ac:dyDescent="0.25">
      <c r="A9" s="7"/>
      <c r="B9" s="8"/>
      <c r="D9" s="1" t="s">
        <v>36</v>
      </c>
      <c r="H9" s="46" t="s">
        <v>5</v>
      </c>
      <c r="K9" s="81"/>
      <c r="L9" s="82"/>
      <c r="M9" s="83"/>
      <c r="N9" s="83"/>
      <c r="O9" s="51"/>
      <c r="P9" s="51"/>
      <c r="Q9" s="51"/>
      <c r="R9" s="51"/>
      <c r="S9" s="51"/>
    </row>
    <row r="10" spans="1:19" ht="27.75" customHeight="1" x14ac:dyDescent="0.25">
      <c r="A10" s="7"/>
      <c r="B10" s="8"/>
      <c r="C10" s="1"/>
      <c r="D10" s="1"/>
      <c r="E10" s="1"/>
      <c r="F10"/>
      <c r="G10" s="1"/>
      <c r="H10" s="1"/>
      <c r="I10" s="1"/>
      <c r="J10" s="17"/>
      <c r="L10" s="80"/>
    </row>
    <row r="11" spans="1:19" x14ac:dyDescent="0.25">
      <c r="A11" s="7"/>
      <c r="B11" s="8" t="s">
        <v>6</v>
      </c>
      <c r="C11" s="1"/>
      <c r="D11" s="42" t="s">
        <v>74</v>
      </c>
      <c r="E11" s="18"/>
      <c r="F11" s="18"/>
      <c r="G11" s="1"/>
      <c r="H11" s="123" t="s">
        <v>46</v>
      </c>
      <c r="I11" s="123"/>
      <c r="J11" s="86" t="s">
        <v>47</v>
      </c>
    </row>
    <row r="12" spans="1:19" x14ac:dyDescent="0.25">
      <c r="A12" s="7"/>
      <c r="B12" s="8" t="s">
        <v>40</v>
      </c>
      <c r="C12" s="1"/>
      <c r="D12" s="42" t="s">
        <v>75</v>
      </c>
      <c r="E12" s="18"/>
      <c r="F12" s="18"/>
      <c r="G12" s="1" t="s">
        <v>30</v>
      </c>
      <c r="H12" s="1"/>
      <c r="I12" s="1"/>
      <c r="J12" s="92" t="s">
        <v>66</v>
      </c>
    </row>
    <row r="13" spans="1:19" x14ac:dyDescent="0.25">
      <c r="A13" s="7"/>
      <c r="B13" s="8"/>
      <c r="C13" s="1"/>
      <c r="D13" s="42"/>
      <c r="E13" s="18"/>
      <c r="F13" s="18"/>
      <c r="G13" s="1"/>
      <c r="H13" s="19" t="s">
        <v>7</v>
      </c>
      <c r="I13" s="18"/>
      <c r="J13" s="17"/>
    </row>
    <row r="14" spans="1:19" x14ac:dyDescent="0.25">
      <c r="A14" s="7"/>
      <c r="B14" s="8" t="s">
        <v>8</v>
      </c>
      <c r="C14" s="1"/>
      <c r="D14" s="43"/>
      <c r="E14" s="20"/>
      <c r="F14" s="20"/>
      <c r="G14" s="1"/>
      <c r="H14" s="47"/>
      <c r="I14" s="48" t="s">
        <v>9</v>
      </c>
      <c r="J14" s="52">
        <v>43773</v>
      </c>
    </row>
    <row r="15" spans="1:19" x14ac:dyDescent="0.25">
      <c r="A15" s="7"/>
      <c r="B15" s="21" t="s">
        <v>10</v>
      </c>
      <c r="C15" s="18"/>
      <c r="D15" s="44" t="s">
        <v>11</v>
      </c>
      <c r="E15" s="20"/>
      <c r="F15" s="20"/>
      <c r="G15" s="18"/>
      <c r="H15" s="22" t="s">
        <v>12</v>
      </c>
      <c r="I15" s="18"/>
      <c r="J15" s="23"/>
    </row>
    <row r="16" spans="1:19" x14ac:dyDescent="0.25">
      <c r="A16" s="7"/>
      <c r="B16" s="18"/>
      <c r="C16" s="18"/>
      <c r="D16" s="24"/>
      <c r="E16" s="18"/>
      <c r="F16" s="18"/>
      <c r="G16" s="18"/>
      <c r="H16" s="18"/>
      <c r="I16" s="18"/>
      <c r="J16" s="23"/>
      <c r="Q16" s="49" t="s">
        <v>43</v>
      </c>
    </row>
    <row r="17" spans="1:17" x14ac:dyDescent="0.25">
      <c r="A17" s="25"/>
      <c r="B17" s="124" t="s">
        <v>13</v>
      </c>
      <c r="C17" s="125"/>
      <c r="D17" s="126" t="s">
        <v>14</v>
      </c>
      <c r="E17" s="126"/>
      <c r="F17" s="126"/>
      <c r="G17" s="126" t="s">
        <v>15</v>
      </c>
      <c r="H17" s="126"/>
      <c r="I17" s="26" t="s">
        <v>16</v>
      </c>
      <c r="J17" s="27" t="s">
        <v>17</v>
      </c>
    </row>
    <row r="18" spans="1:17" x14ac:dyDescent="0.25">
      <c r="A18" s="25"/>
      <c r="B18" s="127"/>
      <c r="C18" s="128"/>
      <c r="D18" s="129"/>
      <c r="E18" s="130"/>
      <c r="F18" s="131"/>
      <c r="G18" s="132"/>
      <c r="H18" s="133"/>
      <c r="I18" s="28"/>
      <c r="J18" s="29"/>
      <c r="O18" s="49" t="s">
        <v>41</v>
      </c>
      <c r="P18" s="49" t="s">
        <v>42</v>
      </c>
      <c r="Q18" s="50">
        <v>5170</v>
      </c>
    </row>
    <row r="19" spans="1:17" ht="15" customHeight="1" x14ac:dyDescent="0.25">
      <c r="A19" s="25"/>
      <c r="B19" s="166"/>
      <c r="C19" s="167"/>
      <c r="D19" s="134" t="s">
        <v>76</v>
      </c>
      <c r="E19" s="135"/>
      <c r="F19" s="136"/>
      <c r="G19" s="137">
        <v>4</v>
      </c>
      <c r="H19" s="138"/>
      <c r="I19" s="106">
        <v>3850</v>
      </c>
      <c r="J19" s="107">
        <f>+I19*G19</f>
        <v>15400</v>
      </c>
    </row>
    <row r="20" spans="1:17" x14ac:dyDescent="0.25">
      <c r="A20" s="25"/>
      <c r="B20" s="103"/>
      <c r="C20" s="104"/>
      <c r="D20" s="110"/>
      <c r="E20" s="111"/>
      <c r="F20" s="112"/>
      <c r="G20" s="113"/>
      <c r="H20" s="114"/>
      <c r="I20" s="56"/>
      <c r="J20" s="57"/>
      <c r="L20" s="85"/>
    </row>
    <row r="21" spans="1:17" x14ac:dyDescent="0.25">
      <c r="A21" s="25"/>
      <c r="B21" s="101"/>
      <c r="C21" s="102"/>
      <c r="D21" s="139" t="s">
        <v>77</v>
      </c>
      <c r="E21" s="140"/>
      <c r="F21" s="141"/>
      <c r="G21" s="137">
        <v>4</v>
      </c>
      <c r="H21" s="138"/>
      <c r="I21" s="54">
        <v>250</v>
      </c>
      <c r="J21" s="55">
        <f>+I21*G21</f>
        <v>1000</v>
      </c>
    </row>
    <row r="22" spans="1:17" x14ac:dyDescent="0.25">
      <c r="A22" s="25"/>
      <c r="B22" s="103"/>
      <c r="C22" s="104"/>
      <c r="D22" s="142"/>
      <c r="E22" s="143"/>
      <c r="F22" s="144"/>
      <c r="G22" s="113"/>
      <c r="H22" s="114"/>
      <c r="I22" s="56"/>
      <c r="J22" s="57">
        <f>+I22*G22</f>
        <v>0</v>
      </c>
      <c r="L22" s="85"/>
      <c r="O22" s="53"/>
    </row>
    <row r="23" spans="1:17" x14ac:dyDescent="0.25">
      <c r="A23" s="25"/>
      <c r="B23" s="101"/>
      <c r="C23" s="102"/>
      <c r="D23" s="145"/>
      <c r="E23" s="146"/>
      <c r="F23" s="147"/>
      <c r="G23" s="137"/>
      <c r="H23" s="138"/>
      <c r="I23" s="54"/>
      <c r="J23" s="55"/>
      <c r="L23" s="85"/>
      <c r="Q23" s="50"/>
    </row>
    <row r="24" spans="1:17" x14ac:dyDescent="0.25">
      <c r="A24" s="25"/>
      <c r="B24" s="151"/>
      <c r="C24" s="152"/>
      <c r="D24" s="88"/>
      <c r="E24" s="89"/>
      <c r="F24"/>
      <c r="G24" s="153"/>
      <c r="H24" s="154"/>
      <c r="I24" s="56">
        <v>0</v>
      </c>
      <c r="J24" s="57"/>
      <c r="L24" s="84"/>
      <c r="M24" s="85"/>
      <c r="O24" s="85"/>
      <c r="Q24" s="50"/>
    </row>
    <row r="25" spans="1:17" ht="32.25" customHeight="1" x14ac:dyDescent="0.25">
      <c r="A25" s="25"/>
      <c r="B25" s="155"/>
      <c r="C25" s="156"/>
      <c r="D25" s="87"/>
      <c r="E25" s="90"/>
      <c r="F25" s="91"/>
      <c r="G25" s="157"/>
      <c r="H25" s="158"/>
      <c r="I25" s="58">
        <v>0</v>
      </c>
      <c r="J25" s="59"/>
      <c r="L25" s="84"/>
    </row>
    <row r="26" spans="1:17" x14ac:dyDescent="0.25">
      <c r="A26" s="25"/>
      <c r="B26" s="60"/>
      <c r="C26" s="62"/>
      <c r="D26" s="61"/>
      <c r="E26" s="61"/>
      <c r="F26" s="61"/>
      <c r="G26" s="61"/>
      <c r="H26" s="62"/>
      <c r="I26" s="63" t="s">
        <v>44</v>
      </c>
      <c r="J26" s="64">
        <f>SUM(J19:J25)</f>
        <v>16400</v>
      </c>
    </row>
    <row r="27" spans="1:17" x14ac:dyDescent="0.25">
      <c r="A27" s="25"/>
      <c r="B27" s="65"/>
      <c r="C27" s="74"/>
      <c r="D27" s="66"/>
      <c r="E27" s="66"/>
      <c r="F27" s="66"/>
      <c r="G27" s="66"/>
      <c r="H27" s="67"/>
      <c r="I27" s="63" t="s">
        <v>64</v>
      </c>
      <c r="J27" s="68">
        <f>+J26*0.16</f>
        <v>2624</v>
      </c>
      <c r="L27" s="84"/>
    </row>
    <row r="28" spans="1:17" x14ac:dyDescent="0.25">
      <c r="A28" s="25"/>
      <c r="B28" s="65"/>
      <c r="C28" s="74"/>
      <c r="D28" s="66"/>
      <c r="E28" s="66"/>
      <c r="F28" s="66"/>
      <c r="G28" s="66"/>
      <c r="H28" s="67"/>
      <c r="I28" s="69" t="s">
        <v>19</v>
      </c>
      <c r="J28" s="70">
        <f>+J26+J27</f>
        <v>19024</v>
      </c>
    </row>
    <row r="29" spans="1:17" x14ac:dyDescent="0.25">
      <c r="A29" s="25"/>
      <c r="B29" s="71"/>
      <c r="C29" s="66"/>
      <c r="D29" s="66"/>
      <c r="E29" s="66"/>
      <c r="F29" s="66"/>
      <c r="G29" s="66"/>
      <c r="H29" s="67"/>
      <c r="I29" s="72"/>
      <c r="J29" s="73"/>
    </row>
    <row r="30" spans="1:17" x14ac:dyDescent="0.25">
      <c r="A30" s="25"/>
      <c r="B30" s="71"/>
      <c r="C30" s="66"/>
      <c r="D30" s="66"/>
      <c r="E30" s="66"/>
      <c r="F30" s="66"/>
      <c r="G30" s="66"/>
      <c r="H30" s="67"/>
      <c r="I30" s="72"/>
      <c r="J30" s="73"/>
    </row>
    <row r="31" spans="1:17" x14ac:dyDescent="0.25">
      <c r="A31" s="25"/>
      <c r="B31" s="71" t="s">
        <v>31</v>
      </c>
      <c r="C31" s="66"/>
      <c r="D31" s="66"/>
      <c r="E31" s="66"/>
      <c r="F31" s="66"/>
      <c r="G31" s="66"/>
      <c r="H31" s="67"/>
      <c r="I31" s="72"/>
      <c r="J31" s="73"/>
    </row>
    <row r="32" spans="1:17" x14ac:dyDescent="0.25">
      <c r="A32" s="25"/>
      <c r="B32" s="71" t="s">
        <v>18</v>
      </c>
      <c r="C32" s="66"/>
      <c r="D32" s="66"/>
      <c r="E32" s="66"/>
      <c r="F32" s="66"/>
      <c r="G32" s="66"/>
      <c r="H32" s="67"/>
      <c r="I32" s="72"/>
      <c r="J32" s="73"/>
    </row>
    <row r="33" spans="1:20" x14ac:dyDescent="0.25">
      <c r="A33" s="25"/>
      <c r="B33" s="65" t="s">
        <v>20</v>
      </c>
      <c r="C33" s="74"/>
      <c r="D33" s="74"/>
      <c r="E33" s="74"/>
      <c r="F33" s="74"/>
      <c r="G33" s="74"/>
      <c r="H33" s="74"/>
      <c r="I33" s="72"/>
      <c r="J33" s="73"/>
    </row>
    <row r="34" spans="1:20" x14ac:dyDescent="0.25">
      <c r="A34" s="30"/>
      <c r="B34" s="75" t="s">
        <v>21</v>
      </c>
      <c r="C34" s="76"/>
      <c r="D34" s="76"/>
      <c r="E34" s="76"/>
      <c r="F34" s="76"/>
      <c r="G34" s="76"/>
      <c r="H34" s="76"/>
      <c r="I34" s="76"/>
      <c r="J34" s="77"/>
      <c r="T34" s="31"/>
    </row>
    <row r="35" spans="1:20" x14ac:dyDescent="0.25">
      <c r="A35" s="30"/>
      <c r="B35" s="78" t="s">
        <v>22</v>
      </c>
      <c r="C35" s="79"/>
      <c r="D35" s="79"/>
      <c r="E35" s="79"/>
      <c r="F35" s="79"/>
      <c r="G35" s="79"/>
      <c r="H35" s="79"/>
      <c r="I35" s="93"/>
      <c r="J35" s="93" t="s">
        <v>23</v>
      </c>
    </row>
    <row r="36" spans="1:20" ht="27.75" hidden="1" x14ac:dyDescent="0.4">
      <c r="A36" s="30"/>
      <c r="B36" s="159" t="s">
        <v>24</v>
      </c>
      <c r="C36" s="159"/>
      <c r="D36" s="159"/>
      <c r="E36" s="159"/>
      <c r="F36" s="159"/>
      <c r="G36" s="159"/>
      <c r="H36" s="159"/>
      <c r="I36" s="159"/>
      <c r="J36" s="159"/>
    </row>
    <row r="37" spans="1:20" hidden="1" x14ac:dyDescent="0.25">
      <c r="A37" s="30"/>
      <c r="B37" s="160" t="s">
        <v>39</v>
      </c>
      <c r="C37" s="161"/>
      <c r="D37" s="161"/>
      <c r="E37" s="161"/>
      <c r="F37" s="161"/>
      <c r="G37" s="161"/>
      <c r="H37" s="161"/>
      <c r="I37" s="161"/>
      <c r="J37" s="162"/>
    </row>
    <row r="38" spans="1:20" hidden="1" x14ac:dyDescent="0.25">
      <c r="A38" s="30"/>
      <c r="B38" s="163"/>
      <c r="C38" s="164"/>
      <c r="D38" s="164"/>
      <c r="E38" s="164"/>
      <c r="F38" s="164"/>
      <c r="G38" s="164"/>
      <c r="H38" s="164"/>
      <c r="I38" s="164"/>
      <c r="J38" s="165"/>
    </row>
    <row r="39" spans="1:20" hidden="1" x14ac:dyDescent="0.25">
      <c r="A39" s="30"/>
      <c r="B39" s="163"/>
      <c r="C39" s="164"/>
      <c r="D39" s="164"/>
      <c r="E39" s="164"/>
      <c r="F39" s="164"/>
      <c r="G39" s="164"/>
      <c r="H39" s="164"/>
      <c r="I39" s="164"/>
      <c r="J39" s="165"/>
    </row>
    <row r="40" spans="1:20" hidden="1" x14ac:dyDescent="0.25">
      <c r="A40" s="30"/>
      <c r="B40" s="163"/>
      <c r="C40" s="164"/>
      <c r="D40" s="164"/>
      <c r="E40" s="164"/>
      <c r="F40" s="164"/>
      <c r="G40" s="164"/>
      <c r="H40" s="164"/>
      <c r="I40" s="164"/>
      <c r="J40" s="165"/>
    </row>
    <row r="41" spans="1:20" hidden="1" x14ac:dyDescent="0.25">
      <c r="A41" s="30"/>
      <c r="B41" s="163"/>
      <c r="C41" s="164"/>
      <c r="D41" s="164"/>
      <c r="E41" s="164"/>
      <c r="F41" s="164"/>
      <c r="G41" s="164"/>
      <c r="H41" s="164"/>
      <c r="I41" s="164"/>
      <c r="J41" s="165"/>
    </row>
    <row r="42" spans="1:20" hidden="1" x14ac:dyDescent="0.25">
      <c r="A42" s="30"/>
      <c r="B42" s="163"/>
      <c r="C42" s="164"/>
      <c r="D42" s="164"/>
      <c r="E42" s="164"/>
      <c r="F42" s="164"/>
      <c r="G42" s="164"/>
      <c r="H42" s="164"/>
      <c r="I42" s="164"/>
      <c r="J42" s="165"/>
    </row>
    <row r="43" spans="1:20" hidden="1" x14ac:dyDescent="0.25">
      <c r="A43" s="30"/>
      <c r="B43" s="32" t="s">
        <v>6</v>
      </c>
      <c r="C43" s="39"/>
      <c r="D43" s="33" t="str">
        <f>+D11</f>
        <v>KS COMERCIAL, S.A. DE C.V.</v>
      </c>
      <c r="E43" s="33"/>
      <c r="F43" s="33"/>
      <c r="G43" s="33"/>
      <c r="H43" s="33"/>
      <c r="I43" s="33"/>
      <c r="J43" s="34"/>
    </row>
    <row r="44" spans="1:20" hidden="1" x14ac:dyDescent="0.25">
      <c r="A44" s="30"/>
      <c r="B44" s="32" t="s">
        <v>25</v>
      </c>
      <c r="C44" s="39"/>
      <c r="D44" s="35" t="str">
        <f>+D12</f>
        <v>HUMBERTO MILLAN</v>
      </c>
      <c r="E44" s="35"/>
      <c r="F44" s="35" t="s">
        <v>26</v>
      </c>
      <c r="G44" s="35"/>
      <c r="H44" s="35"/>
      <c r="I44" s="35"/>
      <c r="J44" s="36"/>
    </row>
    <row r="45" spans="1:20" hidden="1" x14ac:dyDescent="0.25">
      <c r="A45" s="30"/>
      <c r="B45" s="32" t="s">
        <v>11</v>
      </c>
      <c r="C45" s="39"/>
      <c r="D45" s="37" t="s">
        <v>27</v>
      </c>
      <c r="E45" s="37"/>
      <c r="F45" s="37"/>
      <c r="G45" s="37"/>
      <c r="H45" s="37"/>
      <c r="I45" s="37"/>
      <c r="J45" s="38"/>
    </row>
    <row r="46" spans="1:20" ht="26.25" hidden="1" customHeight="1" x14ac:dyDescent="0.25">
      <c r="A46" s="30"/>
      <c r="B46" s="32"/>
      <c r="C46" s="39"/>
      <c r="D46" s="39"/>
      <c r="E46" s="40"/>
      <c r="F46" s="33"/>
      <c r="G46" s="33"/>
      <c r="H46" s="33"/>
      <c r="I46" s="33"/>
      <c r="J46" s="41"/>
    </row>
    <row r="47" spans="1:20" hidden="1" x14ac:dyDescent="0.25">
      <c r="A47" s="30"/>
      <c r="B47" s="21"/>
      <c r="C47" s="18"/>
      <c r="D47" s="18"/>
      <c r="E47" s="148" t="s">
        <v>28</v>
      </c>
      <c r="F47" s="148"/>
      <c r="G47" s="148"/>
      <c r="H47" s="148"/>
      <c r="I47" s="148"/>
      <c r="J47" s="23"/>
    </row>
    <row r="48" spans="1:20" hidden="1" x14ac:dyDescent="0.25">
      <c r="A48" s="30"/>
      <c r="B48" s="149" t="s">
        <v>29</v>
      </c>
      <c r="C48" s="149"/>
      <c r="D48" s="150"/>
      <c r="E48" s="150"/>
      <c r="F48" s="150"/>
      <c r="G48" s="150"/>
      <c r="H48" s="150"/>
      <c r="I48" s="150"/>
      <c r="J48" s="150"/>
    </row>
    <row r="49" spans="1:10" x14ac:dyDescent="0.25">
      <c r="A49" s="30"/>
      <c r="B49" s="149"/>
      <c r="C49" s="149"/>
      <c r="D49" s="149"/>
      <c r="E49" s="149"/>
      <c r="F49" s="149"/>
      <c r="G49" s="149"/>
      <c r="H49" s="149"/>
      <c r="I49" s="149"/>
      <c r="J49" s="149"/>
    </row>
    <row r="51" spans="1:10" x14ac:dyDescent="0.25">
      <c r="B51" s="97" t="s">
        <v>61</v>
      </c>
      <c r="C51" s="97"/>
    </row>
    <row r="52" spans="1:10" ht="15.75" x14ac:dyDescent="0.25">
      <c r="B52" s="94" t="s">
        <v>48</v>
      </c>
      <c r="C52" s="94"/>
    </row>
    <row r="54" spans="1:10" ht="22.5" x14ac:dyDescent="0.25">
      <c r="B54" s="95" t="s">
        <v>49</v>
      </c>
      <c r="C54" s="95"/>
    </row>
    <row r="55" spans="1:10" ht="15.75" x14ac:dyDescent="0.25">
      <c r="B55" s="96" t="s">
        <v>50</v>
      </c>
      <c r="C55" s="96"/>
    </row>
    <row r="56" spans="1:10" ht="15.75" x14ac:dyDescent="0.25">
      <c r="B56" s="96" t="s">
        <v>51</v>
      </c>
      <c r="C56" s="96"/>
    </row>
    <row r="57" spans="1:10" ht="15.75" x14ac:dyDescent="0.25">
      <c r="B57" s="96" t="s">
        <v>52</v>
      </c>
      <c r="C57" s="96"/>
    </row>
    <row r="58" spans="1:10" ht="15.75" x14ac:dyDescent="0.25">
      <c r="B58" s="96" t="s">
        <v>53</v>
      </c>
      <c r="C58" s="96"/>
    </row>
    <row r="59" spans="1:10" ht="15.75" x14ac:dyDescent="0.25">
      <c r="B59" s="96" t="s">
        <v>62</v>
      </c>
      <c r="C59" s="96"/>
    </row>
    <row r="60" spans="1:10" ht="15.75" x14ac:dyDescent="0.25">
      <c r="B60" s="96" t="s">
        <v>54</v>
      </c>
      <c r="C60" s="96"/>
    </row>
    <row r="61" spans="1:10" ht="15.75" x14ac:dyDescent="0.25">
      <c r="B61" s="96" t="s">
        <v>55</v>
      </c>
      <c r="C61" s="96"/>
    </row>
    <row r="62" spans="1:10" ht="15.75" x14ac:dyDescent="0.25">
      <c r="B62" s="96" t="s">
        <v>56</v>
      </c>
      <c r="C62" s="96"/>
    </row>
    <row r="63" spans="1:10" ht="15.75" x14ac:dyDescent="0.25">
      <c r="B63" s="96" t="s">
        <v>57</v>
      </c>
      <c r="C63" s="96"/>
    </row>
    <row r="64" spans="1:10" ht="15.75" x14ac:dyDescent="0.25">
      <c r="B64" s="96" t="s">
        <v>58</v>
      </c>
      <c r="C64" s="96"/>
    </row>
    <row r="65" spans="2:3" ht="15.75" x14ac:dyDescent="0.25">
      <c r="B65" s="96" t="s">
        <v>59</v>
      </c>
      <c r="C65" s="96"/>
    </row>
    <row r="66" spans="2:3" ht="15.75" x14ac:dyDescent="0.25">
      <c r="B66" s="96" t="s">
        <v>60</v>
      </c>
      <c r="C66" s="96"/>
    </row>
  </sheetData>
  <sheetProtection password="8373" sheet="1" objects="1" scenarios="1" selectLockedCells="1" selectUnlockedCells="1"/>
  <mergeCells count="30">
    <mergeCell ref="G20:H20"/>
    <mergeCell ref="D22:F22"/>
    <mergeCell ref="G22:H22"/>
    <mergeCell ref="B49:J49"/>
    <mergeCell ref="B36:J36"/>
    <mergeCell ref="B37:J42"/>
    <mergeCell ref="E47:I47"/>
    <mergeCell ref="B48:J48"/>
    <mergeCell ref="G23:H23"/>
    <mergeCell ref="G24:H24"/>
    <mergeCell ref="G25:H25"/>
    <mergeCell ref="B24:C24"/>
    <mergeCell ref="B25:C25"/>
    <mergeCell ref="D23:F23"/>
    <mergeCell ref="D19:F19"/>
    <mergeCell ref="G19:H19"/>
    <mergeCell ref="G21:H21"/>
    <mergeCell ref="D21:F21"/>
    <mergeCell ref="B2:J2"/>
    <mergeCell ref="B3:J3"/>
    <mergeCell ref="D17:F17"/>
    <mergeCell ref="G17:H17"/>
    <mergeCell ref="D18:F18"/>
    <mergeCell ref="G18:H18"/>
    <mergeCell ref="H7:J7"/>
    <mergeCell ref="H11:I11"/>
    <mergeCell ref="B18:C18"/>
    <mergeCell ref="B17:C17"/>
    <mergeCell ref="B19:C19"/>
    <mergeCell ref="D20:F20"/>
  </mergeCells>
  <dataValidations count="4">
    <dataValidation type="textLength" operator="lessThanOrEqual" allowBlank="1" showInputMessage="1" showErrorMessage="1" errorTitle="Invalid Input" error="Max characters allowed: 100" sqref="E20:F23 D19:D24">
      <formula1>100</formula1>
    </dataValidation>
    <dataValidation type="decimal" operator="lessThanOrEqual" allowBlank="1" showInputMessage="1" showErrorMessage="1" errorTitle="Invalid Input" error="Please enter a valid numeric_x000a_value." sqref="H20 H22 G24:H25 G19:G23 I19:I25">
      <formula1>999999999.99</formula1>
    </dataValidation>
    <dataValidation type="textLength" allowBlank="1" showInputMessage="1" showErrorMessage="1" errorTitle="Invalid Input" error="Max characters allowed: 10" sqref="J4 B20:B25">
      <formula1>0</formula1>
      <formula2>10</formula2>
    </dataValidation>
    <dataValidation type="date" allowBlank="1" showErrorMessage="1" errorTitle="Invalid Input" error="Please enter a valid date." sqref="J14">
      <formula1>36526</formula1>
      <formula2>402132</formula2>
    </dataValidation>
  </dataValidations>
  <hyperlinks>
    <hyperlink ref="H8" r:id="rId1" display="TEL:(662)436-26-60"/>
  </hyperlinks>
  <pageMargins left="0.70866141732283472" right="0.70866141732283472" top="0.63" bottom="0.74803149606299213" header="0.31496062992125984" footer="0.31496062992125984"/>
  <pageSetup scale="6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zoomScale="70" zoomScaleNormal="70" workbookViewId="0">
      <selection activeCell="I21" sqref="I21"/>
    </sheetView>
  </sheetViews>
  <sheetFormatPr baseColWidth="10" defaultRowHeight="15" x14ac:dyDescent="0.25"/>
  <cols>
    <col min="1" max="1" width="3.7109375" style="5" customWidth="1"/>
    <col min="2" max="2" width="10.85546875" style="5" customWidth="1"/>
    <col min="3" max="3" width="18" style="5" customWidth="1"/>
    <col min="4" max="4" width="11.42578125" style="5"/>
    <col min="5" max="5" width="16.7109375" style="5" customWidth="1"/>
    <col min="6" max="6" width="29.42578125" style="5" customWidth="1"/>
    <col min="7" max="7" width="2" style="5" customWidth="1"/>
    <col min="8" max="8" width="11.42578125" style="5"/>
    <col min="9" max="9" width="14.42578125" style="5" customWidth="1"/>
    <col min="10" max="10" width="23.7109375" style="5" customWidth="1"/>
    <col min="11" max="11" width="11.42578125" style="53"/>
    <col min="12" max="12" width="12.7109375" style="53" customWidth="1"/>
    <col min="13" max="13" width="13.42578125" style="53" customWidth="1"/>
    <col min="14" max="14" width="11.42578125" style="53"/>
    <col min="15" max="19" width="11.42578125" style="49"/>
    <col min="20" max="16384" width="11.42578125" style="5"/>
  </cols>
  <sheetData>
    <row r="1" spans="1:19" x14ac:dyDescent="0.25">
      <c r="A1" s="1"/>
      <c r="B1" s="2"/>
      <c r="C1" s="3"/>
      <c r="D1" s="3"/>
      <c r="E1" s="3"/>
      <c r="F1" s="3"/>
      <c r="G1" s="3"/>
      <c r="H1" s="3"/>
      <c r="I1" s="3"/>
      <c r="J1" s="4"/>
    </row>
    <row r="2" spans="1:19" ht="34.5" x14ac:dyDescent="0.45">
      <c r="A2" s="6"/>
      <c r="B2" s="115" t="s">
        <v>38</v>
      </c>
      <c r="C2" s="116"/>
      <c r="D2" s="116"/>
      <c r="E2" s="116"/>
      <c r="F2" s="116"/>
      <c r="G2" s="116"/>
      <c r="H2" s="116"/>
      <c r="I2" s="116"/>
      <c r="J2" s="117"/>
    </row>
    <row r="3" spans="1:19" ht="34.5" x14ac:dyDescent="0.45">
      <c r="A3" s="1"/>
      <c r="B3" s="118" t="s">
        <v>37</v>
      </c>
      <c r="C3" s="119"/>
      <c r="D3" s="119"/>
      <c r="E3" s="119"/>
      <c r="F3" s="119"/>
      <c r="G3" s="119"/>
      <c r="H3" s="119"/>
      <c r="I3" s="119"/>
      <c r="J3" s="120"/>
    </row>
    <row r="4" spans="1:19" x14ac:dyDescent="0.25">
      <c r="A4" s="7"/>
      <c r="B4" s="8"/>
      <c r="C4" s="1"/>
      <c r="D4" s="1" t="s">
        <v>32</v>
      </c>
      <c r="E4" s="1"/>
      <c r="F4" s="1"/>
      <c r="G4" s="1"/>
      <c r="H4" s="1"/>
      <c r="I4" s="9"/>
      <c r="J4" s="10"/>
    </row>
    <row r="5" spans="1:19" x14ac:dyDescent="0.25">
      <c r="A5" s="7"/>
      <c r="B5" s="8"/>
      <c r="C5" s="1"/>
      <c r="D5" s="5" t="s">
        <v>0</v>
      </c>
      <c r="E5" s="1"/>
      <c r="F5" s="1"/>
      <c r="G5" s="1"/>
      <c r="H5" s="1" t="s">
        <v>35</v>
      </c>
      <c r="I5" s="11"/>
      <c r="J5" s="12">
        <f>+J14</f>
        <v>43713</v>
      </c>
    </row>
    <row r="6" spans="1:19" ht="23.25" customHeight="1" x14ac:dyDescent="0.25">
      <c r="A6" s="7"/>
      <c r="B6" s="8"/>
      <c r="C6" s="1"/>
      <c r="D6" s="1" t="s">
        <v>1</v>
      </c>
      <c r="E6" s="1"/>
      <c r="F6" s="9"/>
      <c r="G6" s="1"/>
      <c r="H6" s="1" t="s">
        <v>33</v>
      </c>
      <c r="J6" s="13"/>
      <c r="M6"/>
    </row>
    <row r="7" spans="1:19" ht="28.5" customHeight="1" x14ac:dyDescent="0.25">
      <c r="A7" s="7"/>
      <c r="B7" s="8"/>
      <c r="C7" s="1"/>
      <c r="D7" s="14" t="s">
        <v>2</v>
      </c>
      <c r="E7" s="1"/>
      <c r="F7" s="1"/>
      <c r="G7" s="1"/>
      <c r="H7" s="121" t="s">
        <v>34</v>
      </c>
      <c r="I7" s="121"/>
      <c r="J7" s="122"/>
    </row>
    <row r="8" spans="1:19" ht="20.25" x14ac:dyDescent="0.25">
      <c r="A8" s="7"/>
      <c r="B8" s="15"/>
      <c r="C8" s="98"/>
      <c r="D8" s="16" t="s">
        <v>4</v>
      </c>
      <c r="E8" s="1"/>
      <c r="F8" s="1"/>
      <c r="G8" s="1"/>
      <c r="H8" s="45" t="s">
        <v>3</v>
      </c>
      <c r="I8" s="1"/>
      <c r="J8" s="17"/>
      <c r="L8" s="80"/>
    </row>
    <row r="9" spans="1:19" s="1" customFormat="1" x14ac:dyDescent="0.25">
      <c r="A9" s="7"/>
      <c r="B9" s="8"/>
      <c r="D9" s="1" t="s">
        <v>36</v>
      </c>
      <c r="H9" s="46" t="s">
        <v>5</v>
      </c>
      <c r="K9" s="81"/>
      <c r="L9" s="82"/>
      <c r="M9" s="83"/>
      <c r="N9" s="83"/>
      <c r="O9" s="51"/>
      <c r="P9" s="51"/>
      <c r="Q9" s="51"/>
      <c r="R9" s="51"/>
      <c r="S9" s="51"/>
    </row>
    <row r="10" spans="1:19" ht="27.75" customHeight="1" x14ac:dyDescent="0.25">
      <c r="A10" s="7"/>
      <c r="B10" s="8"/>
      <c r="C10" s="1"/>
      <c r="D10" s="1"/>
      <c r="E10" s="1"/>
      <c r="F10"/>
      <c r="G10" s="1"/>
      <c r="H10" s="1"/>
      <c r="I10" s="1"/>
      <c r="J10" s="17"/>
      <c r="L10" s="80"/>
    </row>
    <row r="11" spans="1:19" x14ac:dyDescent="0.25">
      <c r="A11" s="7"/>
      <c r="B11" s="8" t="s">
        <v>6</v>
      </c>
      <c r="C11" s="1"/>
      <c r="D11" s="42" t="s">
        <v>63</v>
      </c>
      <c r="E11" s="18"/>
      <c r="F11" s="18"/>
      <c r="G11" s="1"/>
      <c r="H11" s="123" t="s">
        <v>46</v>
      </c>
      <c r="I11" s="123"/>
      <c r="J11" s="86" t="s">
        <v>47</v>
      </c>
      <c r="O11" s="49" t="s">
        <v>71</v>
      </c>
    </row>
    <row r="12" spans="1:19" x14ac:dyDescent="0.25">
      <c r="A12" s="7"/>
      <c r="B12" s="8" t="s">
        <v>40</v>
      </c>
      <c r="C12" s="1"/>
      <c r="D12" s="42" t="s">
        <v>45</v>
      </c>
      <c r="E12" s="18"/>
      <c r="F12" s="18"/>
      <c r="G12" s="1" t="s">
        <v>30</v>
      </c>
      <c r="H12" s="1"/>
      <c r="I12" s="1"/>
      <c r="J12" s="92" t="s">
        <v>66</v>
      </c>
    </row>
    <row r="13" spans="1:19" x14ac:dyDescent="0.25">
      <c r="A13" s="7"/>
      <c r="B13" s="8"/>
      <c r="C13" s="1"/>
      <c r="D13" s="42"/>
      <c r="E13" s="18"/>
      <c r="F13" s="18"/>
      <c r="G13" s="1"/>
      <c r="H13" s="19" t="s">
        <v>7</v>
      </c>
      <c r="I13" s="18"/>
      <c r="J13" s="17"/>
    </row>
    <row r="14" spans="1:19" x14ac:dyDescent="0.25">
      <c r="A14" s="7"/>
      <c r="B14" s="8" t="s">
        <v>8</v>
      </c>
      <c r="C14" s="1"/>
      <c r="D14" s="43"/>
      <c r="E14" s="20"/>
      <c r="F14" s="20"/>
      <c r="G14" s="1"/>
      <c r="H14" s="47"/>
      <c r="I14" s="48" t="s">
        <v>9</v>
      </c>
      <c r="J14" s="52">
        <v>43713</v>
      </c>
    </row>
    <row r="15" spans="1:19" x14ac:dyDescent="0.25">
      <c r="A15" s="7"/>
      <c r="B15" s="21" t="s">
        <v>10</v>
      </c>
      <c r="C15" s="18"/>
      <c r="D15" s="44" t="s">
        <v>11</v>
      </c>
      <c r="E15" s="20"/>
      <c r="F15" s="20"/>
      <c r="G15" s="18"/>
      <c r="H15" s="22" t="s">
        <v>12</v>
      </c>
      <c r="I15" s="18"/>
      <c r="J15" s="23"/>
    </row>
    <row r="16" spans="1:19" x14ac:dyDescent="0.25">
      <c r="A16" s="7"/>
      <c r="B16" s="18"/>
      <c r="C16" s="18"/>
      <c r="D16" s="24"/>
      <c r="E16" s="18"/>
      <c r="F16" s="18"/>
      <c r="G16" s="18"/>
      <c r="H16" s="18"/>
      <c r="I16" s="18"/>
      <c r="J16" s="23"/>
      <c r="Q16" s="49" t="s">
        <v>43</v>
      </c>
    </row>
    <row r="17" spans="1:17" x14ac:dyDescent="0.25">
      <c r="A17" s="25"/>
      <c r="B17" s="124" t="s">
        <v>13</v>
      </c>
      <c r="C17" s="125"/>
      <c r="D17" s="126" t="s">
        <v>14</v>
      </c>
      <c r="E17" s="126"/>
      <c r="F17" s="126"/>
      <c r="G17" s="126" t="s">
        <v>15</v>
      </c>
      <c r="H17" s="126"/>
      <c r="I17" s="105" t="s">
        <v>16</v>
      </c>
      <c r="J17" s="27" t="s">
        <v>17</v>
      </c>
    </row>
    <row r="18" spans="1:17" x14ac:dyDescent="0.25">
      <c r="A18" s="25"/>
      <c r="B18" s="127"/>
      <c r="C18" s="128"/>
      <c r="D18" s="129"/>
      <c r="E18" s="130"/>
      <c r="F18" s="131"/>
      <c r="G18" s="132"/>
      <c r="H18" s="133"/>
      <c r="I18" s="28"/>
      <c r="J18" s="29"/>
      <c r="O18" s="49" t="s">
        <v>41</v>
      </c>
      <c r="P18" s="49" t="s">
        <v>42</v>
      </c>
      <c r="Q18" s="50">
        <v>5170</v>
      </c>
    </row>
    <row r="19" spans="1:17" ht="15" customHeight="1" x14ac:dyDescent="0.25">
      <c r="A19" s="25"/>
      <c r="B19" s="99"/>
      <c r="C19" s="100" t="s">
        <v>70</v>
      </c>
      <c r="D19" s="134" t="s">
        <v>69</v>
      </c>
      <c r="E19" s="135"/>
      <c r="F19" s="136"/>
      <c r="G19" s="137">
        <v>2</v>
      </c>
      <c r="H19" s="138"/>
      <c r="I19" s="106">
        <v>3750</v>
      </c>
      <c r="J19" s="107">
        <f>+I19*G19</f>
        <v>7500</v>
      </c>
    </row>
    <row r="20" spans="1:17" x14ac:dyDescent="0.25">
      <c r="A20" s="25"/>
      <c r="B20" s="103"/>
      <c r="C20" s="104"/>
      <c r="D20" s="110"/>
      <c r="E20" s="111"/>
      <c r="F20" s="112"/>
      <c r="G20" s="113"/>
      <c r="H20" s="114"/>
      <c r="I20" s="56"/>
      <c r="J20" s="57"/>
      <c r="L20" s="85"/>
    </row>
    <row r="21" spans="1:17" x14ac:dyDescent="0.25">
      <c r="A21" s="25"/>
      <c r="B21" s="101"/>
      <c r="C21" s="102" t="s">
        <v>72</v>
      </c>
      <c r="D21" s="134" t="s">
        <v>73</v>
      </c>
      <c r="E21" s="135"/>
      <c r="F21" s="136"/>
      <c r="G21" s="137">
        <v>2</v>
      </c>
      <c r="H21" s="138"/>
      <c r="I21" s="54">
        <v>3980</v>
      </c>
      <c r="J21" s="55">
        <f>+I21*G21</f>
        <v>7960</v>
      </c>
    </row>
    <row r="22" spans="1:17" x14ac:dyDescent="0.25">
      <c r="A22" s="25"/>
      <c r="B22" s="103"/>
      <c r="C22" s="104"/>
      <c r="D22" s="142"/>
      <c r="E22" s="143"/>
      <c r="F22" s="144"/>
      <c r="G22" s="113"/>
      <c r="H22" s="114"/>
      <c r="I22" s="56"/>
      <c r="J22" s="57">
        <f>+I22*G22</f>
        <v>0</v>
      </c>
      <c r="L22" s="85"/>
      <c r="O22" s="53"/>
    </row>
    <row r="23" spans="1:17" x14ac:dyDescent="0.25">
      <c r="A23" s="25"/>
      <c r="B23" s="101"/>
      <c r="C23" s="102"/>
      <c r="D23" s="145"/>
      <c r="E23" s="146"/>
      <c r="F23" s="147"/>
      <c r="G23" s="137"/>
      <c r="H23" s="138"/>
      <c r="I23" s="54"/>
      <c r="J23" s="55"/>
      <c r="L23" s="85"/>
      <c r="Q23" s="50"/>
    </row>
    <row r="24" spans="1:17" x14ac:dyDescent="0.25">
      <c r="A24" s="25"/>
      <c r="B24" s="151"/>
      <c r="C24" s="152"/>
      <c r="D24" s="88"/>
      <c r="E24" s="89"/>
      <c r="F24"/>
      <c r="G24" s="153"/>
      <c r="H24" s="154"/>
      <c r="I24" s="56"/>
      <c r="J24" s="57"/>
      <c r="L24" s="84"/>
      <c r="M24" s="85"/>
      <c r="O24" s="85"/>
      <c r="Q24" s="50"/>
    </row>
    <row r="25" spans="1:17" ht="32.25" customHeight="1" x14ac:dyDescent="0.25">
      <c r="A25" s="25"/>
      <c r="B25" s="171"/>
      <c r="C25" s="172"/>
      <c r="D25" s="168"/>
      <c r="E25" s="169"/>
      <c r="F25" s="170"/>
      <c r="G25" s="173"/>
      <c r="H25" s="174"/>
      <c r="I25" s="108"/>
      <c r="J25" s="109"/>
      <c r="L25" s="84"/>
    </row>
    <row r="26" spans="1:17" x14ac:dyDescent="0.25">
      <c r="A26" s="25"/>
      <c r="B26" s="60"/>
      <c r="C26" s="62"/>
      <c r="D26" s="61"/>
      <c r="E26" s="61"/>
      <c r="F26" s="61"/>
      <c r="G26" s="61"/>
      <c r="H26" s="62"/>
      <c r="I26" s="63" t="s">
        <v>44</v>
      </c>
      <c r="J26" s="64">
        <f>SUM(J19:J25)</f>
        <v>15460</v>
      </c>
    </row>
    <row r="27" spans="1:17" x14ac:dyDescent="0.25">
      <c r="A27" s="25"/>
      <c r="B27" s="65"/>
      <c r="C27" s="74"/>
      <c r="D27" s="66"/>
      <c r="E27" s="66"/>
      <c r="F27" s="66"/>
      <c r="G27" s="66"/>
      <c r="H27" s="67"/>
      <c r="I27" s="63" t="s">
        <v>64</v>
      </c>
      <c r="J27" s="68">
        <f>+J26*0.16</f>
        <v>2473.6</v>
      </c>
      <c r="L27" s="84"/>
    </row>
    <row r="28" spans="1:17" x14ac:dyDescent="0.25">
      <c r="A28" s="25"/>
      <c r="B28" s="65"/>
      <c r="C28" s="74"/>
      <c r="D28" s="66"/>
      <c r="E28" s="66"/>
      <c r="F28" s="66"/>
      <c r="G28" s="66"/>
      <c r="H28" s="67"/>
      <c r="I28" s="69" t="s">
        <v>19</v>
      </c>
      <c r="J28" s="70">
        <f>+J26+J27</f>
        <v>17933.599999999999</v>
      </c>
    </row>
    <row r="29" spans="1:17" x14ac:dyDescent="0.25">
      <c r="A29" s="25"/>
      <c r="B29" s="71"/>
      <c r="C29" s="66"/>
      <c r="D29" s="66"/>
      <c r="E29" s="66"/>
      <c r="F29" s="66"/>
      <c r="G29" s="66"/>
      <c r="H29" s="67"/>
      <c r="I29" s="72"/>
      <c r="J29" s="73"/>
    </row>
    <row r="30" spans="1:17" x14ac:dyDescent="0.25">
      <c r="A30" s="25"/>
      <c r="B30" s="71"/>
      <c r="C30" s="66"/>
      <c r="D30" s="66"/>
      <c r="E30" s="66"/>
      <c r="F30" s="66"/>
      <c r="G30" s="66"/>
      <c r="H30" s="67"/>
      <c r="I30" s="72"/>
      <c r="J30" s="73"/>
    </row>
    <row r="31" spans="1:17" x14ac:dyDescent="0.25">
      <c r="A31" s="25"/>
      <c r="B31" s="71" t="s">
        <v>31</v>
      </c>
      <c r="C31" s="66"/>
      <c r="D31" s="66"/>
      <c r="E31" s="66"/>
      <c r="F31" s="66"/>
      <c r="G31" s="66"/>
      <c r="H31" s="67"/>
      <c r="I31" s="72"/>
      <c r="J31" s="73"/>
    </row>
    <row r="32" spans="1:17" x14ac:dyDescent="0.25">
      <c r="A32" s="25"/>
      <c r="B32" s="71" t="s">
        <v>18</v>
      </c>
      <c r="C32" s="66"/>
      <c r="D32" s="66"/>
      <c r="E32" s="66"/>
      <c r="F32" s="66"/>
      <c r="G32" s="66"/>
      <c r="H32" s="67"/>
      <c r="I32" s="72"/>
      <c r="J32" s="73"/>
    </row>
    <row r="33" spans="1:20" x14ac:dyDescent="0.25">
      <c r="A33" s="25"/>
      <c r="B33" s="65" t="s">
        <v>20</v>
      </c>
      <c r="C33" s="74"/>
      <c r="D33" s="74"/>
      <c r="E33" s="74"/>
      <c r="F33" s="74"/>
      <c r="G33" s="74"/>
      <c r="H33" s="74"/>
      <c r="I33" s="72"/>
      <c r="J33" s="73"/>
    </row>
    <row r="34" spans="1:20" x14ac:dyDescent="0.25">
      <c r="A34" s="30"/>
      <c r="B34" s="75" t="s">
        <v>21</v>
      </c>
      <c r="C34" s="76"/>
      <c r="D34" s="76"/>
      <c r="E34" s="76"/>
      <c r="F34" s="76"/>
      <c r="G34" s="76"/>
      <c r="H34" s="76"/>
      <c r="I34" s="76"/>
      <c r="J34" s="77"/>
      <c r="T34" s="31"/>
    </row>
    <row r="35" spans="1:20" x14ac:dyDescent="0.25">
      <c r="A35" s="30"/>
      <c r="B35" s="78" t="s">
        <v>22</v>
      </c>
      <c r="C35" s="79"/>
      <c r="D35" s="79"/>
      <c r="E35" s="79"/>
      <c r="F35" s="79"/>
      <c r="G35" s="79"/>
      <c r="H35" s="79"/>
      <c r="I35" s="93"/>
      <c r="J35" s="93" t="s">
        <v>23</v>
      </c>
    </row>
    <row r="36" spans="1:20" ht="27.75" hidden="1" x14ac:dyDescent="0.4">
      <c r="A36" s="30"/>
      <c r="B36" s="159" t="s">
        <v>24</v>
      </c>
      <c r="C36" s="159"/>
      <c r="D36" s="159"/>
      <c r="E36" s="159"/>
      <c r="F36" s="159"/>
      <c r="G36" s="159"/>
      <c r="H36" s="159"/>
      <c r="I36" s="159"/>
      <c r="J36" s="159"/>
    </row>
    <row r="37" spans="1:20" hidden="1" x14ac:dyDescent="0.25">
      <c r="A37" s="30"/>
      <c r="B37" s="160" t="s">
        <v>39</v>
      </c>
      <c r="C37" s="161"/>
      <c r="D37" s="161"/>
      <c r="E37" s="161"/>
      <c r="F37" s="161"/>
      <c r="G37" s="161"/>
      <c r="H37" s="161"/>
      <c r="I37" s="161"/>
      <c r="J37" s="162"/>
    </row>
    <row r="38" spans="1:20" hidden="1" x14ac:dyDescent="0.25">
      <c r="A38" s="30"/>
      <c r="B38" s="163"/>
      <c r="C38" s="164"/>
      <c r="D38" s="164"/>
      <c r="E38" s="164"/>
      <c r="F38" s="164"/>
      <c r="G38" s="164"/>
      <c r="H38" s="164"/>
      <c r="I38" s="164"/>
      <c r="J38" s="165"/>
    </row>
    <row r="39" spans="1:20" hidden="1" x14ac:dyDescent="0.25">
      <c r="A39" s="30"/>
      <c r="B39" s="163"/>
      <c r="C39" s="164"/>
      <c r="D39" s="164"/>
      <c r="E39" s="164"/>
      <c r="F39" s="164"/>
      <c r="G39" s="164"/>
      <c r="H39" s="164"/>
      <c r="I39" s="164"/>
      <c r="J39" s="165"/>
    </row>
    <row r="40" spans="1:20" hidden="1" x14ac:dyDescent="0.25">
      <c r="A40" s="30"/>
      <c r="B40" s="163"/>
      <c r="C40" s="164"/>
      <c r="D40" s="164"/>
      <c r="E40" s="164"/>
      <c r="F40" s="164"/>
      <c r="G40" s="164"/>
      <c r="H40" s="164"/>
      <c r="I40" s="164"/>
      <c r="J40" s="165"/>
    </row>
    <row r="41" spans="1:20" hidden="1" x14ac:dyDescent="0.25">
      <c r="A41" s="30"/>
      <c r="B41" s="163"/>
      <c r="C41" s="164"/>
      <c r="D41" s="164"/>
      <c r="E41" s="164"/>
      <c r="F41" s="164"/>
      <c r="G41" s="164"/>
      <c r="H41" s="164"/>
      <c r="I41" s="164"/>
      <c r="J41" s="165"/>
    </row>
    <row r="42" spans="1:20" hidden="1" x14ac:dyDescent="0.25">
      <c r="A42" s="30"/>
      <c r="B42" s="163"/>
      <c r="C42" s="164"/>
      <c r="D42" s="164"/>
      <c r="E42" s="164"/>
      <c r="F42" s="164"/>
      <c r="G42" s="164"/>
      <c r="H42" s="164"/>
      <c r="I42" s="164"/>
      <c r="J42" s="165"/>
    </row>
    <row r="43" spans="1:20" hidden="1" x14ac:dyDescent="0.25">
      <c r="A43" s="30"/>
      <c r="B43" s="32" t="s">
        <v>6</v>
      </c>
      <c r="C43" s="39"/>
      <c r="D43" s="33" t="str">
        <f>+D11</f>
        <v>CASSALINE, S.A. DE C.V.</v>
      </c>
      <c r="E43" s="33"/>
      <c r="F43" s="33"/>
      <c r="G43" s="33"/>
      <c r="H43" s="33"/>
      <c r="I43" s="33"/>
      <c r="J43" s="34"/>
    </row>
    <row r="44" spans="1:20" hidden="1" x14ac:dyDescent="0.25">
      <c r="A44" s="30"/>
      <c r="B44" s="32" t="s">
        <v>25</v>
      </c>
      <c r="C44" s="39"/>
      <c r="D44" s="35" t="str">
        <f>+D12</f>
        <v>CONOCIDO</v>
      </c>
      <c r="E44" s="35"/>
      <c r="F44" s="35" t="s">
        <v>26</v>
      </c>
      <c r="G44" s="35"/>
      <c r="H44" s="35"/>
      <c r="I44" s="35"/>
      <c r="J44" s="36"/>
    </row>
    <row r="45" spans="1:20" hidden="1" x14ac:dyDescent="0.25">
      <c r="A45" s="30"/>
      <c r="B45" s="32" t="s">
        <v>11</v>
      </c>
      <c r="C45" s="39"/>
      <c r="D45" s="37" t="s">
        <v>27</v>
      </c>
      <c r="E45" s="37"/>
      <c r="F45" s="37"/>
      <c r="G45" s="37"/>
      <c r="H45" s="37"/>
      <c r="I45" s="37"/>
      <c r="J45" s="38"/>
    </row>
    <row r="46" spans="1:20" ht="26.25" hidden="1" customHeight="1" x14ac:dyDescent="0.25">
      <c r="A46" s="30"/>
      <c r="B46" s="32"/>
      <c r="C46" s="39"/>
      <c r="D46" s="39"/>
      <c r="E46" s="40"/>
      <c r="F46" s="33"/>
      <c r="G46" s="33"/>
      <c r="H46" s="33"/>
      <c r="I46" s="33"/>
      <c r="J46" s="41"/>
    </row>
    <row r="47" spans="1:20" hidden="1" x14ac:dyDescent="0.25">
      <c r="A47" s="30"/>
      <c r="B47" s="21"/>
      <c r="C47" s="18"/>
      <c r="D47" s="18"/>
      <c r="E47" s="148" t="s">
        <v>28</v>
      </c>
      <c r="F47" s="148"/>
      <c r="G47" s="148"/>
      <c r="H47" s="148"/>
      <c r="I47" s="148"/>
      <c r="J47" s="23"/>
    </row>
    <row r="48" spans="1:20" hidden="1" x14ac:dyDescent="0.25">
      <c r="A48" s="30"/>
      <c r="B48" s="149" t="s">
        <v>29</v>
      </c>
      <c r="C48" s="149"/>
      <c r="D48" s="150"/>
      <c r="E48" s="150"/>
      <c r="F48" s="150"/>
      <c r="G48" s="150"/>
      <c r="H48" s="150"/>
      <c r="I48" s="150"/>
      <c r="J48" s="150"/>
    </row>
    <row r="49" spans="1:10" x14ac:dyDescent="0.25">
      <c r="A49" s="30"/>
      <c r="B49" s="149"/>
      <c r="C49" s="149"/>
      <c r="D49" s="149"/>
      <c r="E49" s="149"/>
      <c r="F49" s="149"/>
      <c r="G49" s="149"/>
      <c r="H49" s="149"/>
      <c r="I49" s="149"/>
      <c r="J49" s="149"/>
    </row>
    <row r="51" spans="1:10" x14ac:dyDescent="0.25">
      <c r="B51" s="97" t="s">
        <v>61</v>
      </c>
      <c r="C51" s="97"/>
    </row>
    <row r="52" spans="1:10" ht="15.75" x14ac:dyDescent="0.25">
      <c r="B52" s="94" t="s">
        <v>48</v>
      </c>
      <c r="C52" s="94"/>
    </row>
    <row r="54" spans="1:10" ht="22.5" x14ac:dyDescent="0.25">
      <c r="B54" s="95" t="s">
        <v>49</v>
      </c>
      <c r="C54" s="95"/>
    </row>
    <row r="55" spans="1:10" ht="15.75" x14ac:dyDescent="0.25">
      <c r="B55" s="96" t="s">
        <v>50</v>
      </c>
      <c r="C55" s="96"/>
    </row>
    <row r="56" spans="1:10" ht="15.75" x14ac:dyDescent="0.25">
      <c r="B56" s="96" t="s">
        <v>51</v>
      </c>
      <c r="C56" s="96"/>
    </row>
    <row r="57" spans="1:10" ht="15.75" x14ac:dyDescent="0.25">
      <c r="B57" s="96" t="s">
        <v>52</v>
      </c>
      <c r="C57" s="96"/>
    </row>
    <row r="58" spans="1:10" ht="15.75" x14ac:dyDescent="0.25">
      <c r="B58" s="96" t="s">
        <v>53</v>
      </c>
      <c r="C58" s="96"/>
    </row>
    <row r="59" spans="1:10" ht="15.75" x14ac:dyDescent="0.25">
      <c r="B59" s="96" t="s">
        <v>62</v>
      </c>
      <c r="C59" s="96"/>
    </row>
    <row r="60" spans="1:10" ht="15.75" x14ac:dyDescent="0.25">
      <c r="B60" s="96" t="s">
        <v>54</v>
      </c>
      <c r="C60" s="96"/>
    </row>
    <row r="61" spans="1:10" ht="15.75" x14ac:dyDescent="0.25">
      <c r="B61" s="96" t="s">
        <v>55</v>
      </c>
      <c r="C61" s="96"/>
    </row>
    <row r="62" spans="1:10" ht="15.75" x14ac:dyDescent="0.25">
      <c r="B62" s="96" t="s">
        <v>56</v>
      </c>
      <c r="C62" s="96"/>
    </row>
    <row r="63" spans="1:10" ht="15.75" x14ac:dyDescent="0.25">
      <c r="B63" s="96" t="s">
        <v>57</v>
      </c>
      <c r="C63" s="96"/>
    </row>
    <row r="64" spans="1:10" ht="15.75" x14ac:dyDescent="0.25">
      <c r="B64" s="96" t="s">
        <v>58</v>
      </c>
      <c r="C64" s="96"/>
    </row>
    <row r="65" spans="2:3" ht="15.75" x14ac:dyDescent="0.25">
      <c r="B65" s="96" t="s">
        <v>59</v>
      </c>
      <c r="C65" s="96"/>
    </row>
    <row r="66" spans="2:3" ht="15.75" x14ac:dyDescent="0.25">
      <c r="B66" s="96" t="s">
        <v>60</v>
      </c>
      <c r="C66" s="96"/>
    </row>
  </sheetData>
  <sheetProtection password="8373" sheet="1" objects="1" scenarios="1" selectLockedCells="1" selectUnlockedCells="1"/>
  <mergeCells count="30">
    <mergeCell ref="E47:I47"/>
    <mergeCell ref="B48:J48"/>
    <mergeCell ref="B49:J49"/>
    <mergeCell ref="D25:F25"/>
    <mergeCell ref="B24:C24"/>
    <mergeCell ref="G24:H24"/>
    <mergeCell ref="B25:C25"/>
    <mergeCell ref="G25:H25"/>
    <mergeCell ref="B36:J36"/>
    <mergeCell ref="B37:J42"/>
    <mergeCell ref="D21:F21"/>
    <mergeCell ref="G21:H21"/>
    <mergeCell ref="D22:F22"/>
    <mergeCell ref="G22:H22"/>
    <mergeCell ref="D23:F23"/>
    <mergeCell ref="G23:H23"/>
    <mergeCell ref="D20:F20"/>
    <mergeCell ref="G20:H20"/>
    <mergeCell ref="B2:J2"/>
    <mergeCell ref="B3:J3"/>
    <mergeCell ref="H7:J7"/>
    <mergeCell ref="H11:I11"/>
    <mergeCell ref="B17:C17"/>
    <mergeCell ref="D17:F17"/>
    <mergeCell ref="G17:H17"/>
    <mergeCell ref="B18:C18"/>
    <mergeCell ref="D18:F18"/>
    <mergeCell ref="G18:H18"/>
    <mergeCell ref="D19:F19"/>
    <mergeCell ref="G19:H19"/>
  </mergeCells>
  <dataValidations count="4">
    <dataValidation type="date" allowBlank="1" showErrorMessage="1" errorTitle="Invalid Input" error="Please enter a valid date." sqref="J14">
      <formula1>36526</formula1>
      <formula2>402132</formula2>
    </dataValidation>
    <dataValidation type="textLength" allowBlank="1" showInputMessage="1" showErrorMessage="1" errorTitle="Invalid Input" error="Max characters allowed: 10" sqref="J4 B19:B25">
      <formula1>0</formula1>
      <formula2>10</formula2>
    </dataValidation>
    <dataValidation type="decimal" operator="lessThanOrEqual" allowBlank="1" showInputMessage="1" showErrorMessage="1" errorTitle="Invalid Input" error="Please enter a valid numeric_x000a_value." sqref="H20 H22 G24:H25 G19:G23 I19:I25">
      <formula1>999999999.99</formula1>
    </dataValidation>
    <dataValidation type="textLength" operator="lessThanOrEqual" allowBlank="1" showInputMessage="1" showErrorMessage="1" errorTitle="Invalid Input" error="Max characters allowed: 100" sqref="D19:D24 E20:F20 E22:F23">
      <formula1>100</formula1>
    </dataValidation>
  </dataValidations>
  <hyperlinks>
    <hyperlink ref="H8" r:id="rId1" display="TEL:(662)436-26-60"/>
  </hyperlinks>
  <pageMargins left="0.70866141732283472" right="0.70866141732283472" top="0.63" bottom="0.74803149606299213" header="0.31496062992125984" footer="0.31496062992125984"/>
  <pageSetup scale="63"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27</vt:i4>
      </vt:variant>
    </vt:vector>
  </HeadingPairs>
  <TitlesOfParts>
    <vt:vector size="30" baseType="lpstr">
      <vt:lpstr>12.5-16 sl</vt:lpstr>
      <vt:lpstr>345-85r16</vt:lpstr>
      <vt:lpstr>24.5</vt:lpstr>
      <vt:lpstr>'12.5-16 sl'!Área_de_impresión</vt:lpstr>
      <vt:lpstr>'24.5'!Área_de_impresión</vt:lpstr>
      <vt:lpstr>'345-85r16'!Área_de_impresión</vt:lpstr>
      <vt:lpstr>'12.5-16 sl'!JUANJSM_2</vt:lpstr>
      <vt:lpstr>'24.5'!JUANJSM_2</vt:lpstr>
      <vt:lpstr>'345-85r16'!JUANJSM_2</vt:lpstr>
      <vt:lpstr>'12.5-16 sl'!JUANSUAREZ_1</vt:lpstr>
      <vt:lpstr>'24.5'!JUANSUAREZ_1</vt:lpstr>
      <vt:lpstr>'345-85r16'!JUANSUAREZ_1</vt:lpstr>
      <vt:lpstr>'12.5-16 sl'!oknPrice_10</vt:lpstr>
      <vt:lpstr>'24.5'!oknPrice_10</vt:lpstr>
      <vt:lpstr>'345-85r16'!oknPrice_10</vt:lpstr>
      <vt:lpstr>'12.5-16 sl'!oknPrice_11</vt:lpstr>
      <vt:lpstr>'24.5'!oknPrice_11</vt:lpstr>
      <vt:lpstr>'345-85r16'!oknPrice_11</vt:lpstr>
      <vt:lpstr>'12.5-16 sl'!oknPrice_12</vt:lpstr>
      <vt:lpstr>'24.5'!oknPrice_12</vt:lpstr>
      <vt:lpstr>'345-85r16'!oknPrice_12</vt:lpstr>
      <vt:lpstr>'12.5-16 sl'!oknQuantity_10</vt:lpstr>
      <vt:lpstr>'24.5'!oknQuantity_10</vt:lpstr>
      <vt:lpstr>'345-85r16'!oknQuantity_10</vt:lpstr>
      <vt:lpstr>'12.5-16 sl'!oknQuantity_11</vt:lpstr>
      <vt:lpstr>'24.5'!oknQuantity_11</vt:lpstr>
      <vt:lpstr>'345-85r16'!oknQuantity_11</vt:lpstr>
      <vt:lpstr>'12.5-16 sl'!oknQuantity_12</vt:lpstr>
      <vt:lpstr>'24.5'!oknQuantity_12</vt:lpstr>
      <vt:lpstr>'345-85r16'!oknQuantity_12</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SUAREZ M.</dc:creator>
  <cp:lastModifiedBy>JUAN SUAREZ M.</cp:lastModifiedBy>
  <cp:lastPrinted>2019-08-23T18:53:05Z</cp:lastPrinted>
  <dcterms:created xsi:type="dcterms:W3CDTF">2019-03-04T04:06:15Z</dcterms:created>
  <dcterms:modified xsi:type="dcterms:W3CDTF">2019-12-17T17:13:24Z</dcterms:modified>
</cp:coreProperties>
</file>