
<file path=[Content_Types].xml><?xml version="1.0" encoding="utf-8"?>
<Types xmlns="http://schemas.openxmlformats.org/package/2006/content-types">
  <Default Extension="xml" ContentType="application/xml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FORMATO ECH" sheetId="1" r:id="rId1"/>
  </sheets>
  <definedNames>
    <definedName name="_xlnm.Print_Area" localSheetId="0">'FORMATO ECH'!$C$1:$K$62</definedName>
    <definedName name="Z_61AA52E2_B4C2_4659_BF7F_0100478FBF10_.wvu.PrintArea" localSheetId="0" hidden="1">'FORMATO ECH'!$C$1:$K$62</definedName>
    <definedName name="Z_EA60953C_4CD9_4635_A6D2_47EB2538B089_.wvu.Cols" localSheetId="0" hidden="1">'FORMATO ECH'!$M:$S</definedName>
    <definedName name="Z_EA60953C_4CD9_4635_A6D2_47EB2538B089_.wvu.PrintArea" localSheetId="0" hidden="1">'FORMATO ECH'!$C$1:$K$62</definedName>
  </definedNames>
  <calcPr calcId="144525"/>
  <customWorkbookViews>
    <customWorkbookView name="CARLOS GARZA - Vista personalizada" guid="{EA60953C-4CD9-4635-A6D2-47EB2538B089}" personalView="1" maximized="1" windowWidth="1362" windowHeight="543" activeSheetId="1"/>
    <customWorkbookView name="alejandro perea - Vista personalizada" guid="{61AA52E2-B4C2-4659-BF7F-0100478FBF10}" personalView="1" maximized="1" windowWidth="1362" windowHeight="542" activeSheetId="1"/>
  </customWorkbookViews>
</workbook>
</file>

<file path=xl/sharedStrings.xml><?xml version="1.0" encoding="utf-8"?>
<sst xmlns="http://schemas.openxmlformats.org/spreadsheetml/2006/main" count="76" uniqueCount="59">
  <si>
    <t>ESTIMADO</t>
  </si>
  <si>
    <t xml:space="preserve"> </t>
  </si>
  <si>
    <t>DE REPARACIÓN</t>
  </si>
  <si>
    <t>COTIZACION</t>
  </si>
  <si>
    <t>Fecha:</t>
  </si>
  <si>
    <t>Cliente:</t>
  </si>
  <si>
    <t xml:space="preserve">KS TUBERIAS                          LUIS </t>
  </si>
  <si>
    <t>Pagina 1 de 1</t>
  </si>
  <si>
    <t>Hora:</t>
  </si>
  <si>
    <t>Dirección:</t>
  </si>
  <si>
    <t>Placas:</t>
  </si>
  <si>
    <t>Email:</t>
  </si>
  <si>
    <t>Auto:</t>
  </si>
  <si>
    <t xml:space="preserve">MARCH </t>
  </si>
  <si>
    <t>Año:</t>
  </si>
  <si>
    <t>Tel. 1:</t>
  </si>
  <si>
    <t>Motor:</t>
  </si>
  <si>
    <t>Transmisión:</t>
  </si>
  <si>
    <t>Tel. 2:</t>
  </si>
  <si>
    <t>Comentarios:</t>
  </si>
  <si>
    <t>Km:</t>
  </si>
  <si>
    <t>Color:</t>
  </si>
  <si>
    <t>MARCH</t>
  </si>
  <si>
    <t>CANT</t>
  </si>
  <si>
    <t>PAQUETES/SERVICIOS</t>
  </si>
  <si>
    <t>PARTES</t>
  </si>
  <si>
    <t>M. O.</t>
  </si>
  <si>
    <t>TOTAL</t>
  </si>
  <si>
    <t>MO</t>
  </si>
  <si>
    <t>TOT</t>
  </si>
  <si>
    <t>DESC REF</t>
  </si>
  <si>
    <t>DESC MO</t>
  </si>
  <si>
    <t>TOT - DES REF</t>
  </si>
  <si>
    <t>TOT-DESC MO</t>
  </si>
  <si>
    <t>AFINACION CON BUJIAS ACEITE MINERAL</t>
  </si>
  <si>
    <t>-</t>
  </si>
  <si>
    <t>INCLUYE</t>
  </si>
  <si>
    <t>CAMBIO DE ACEITE Y FILTRO</t>
  </si>
  <si>
    <t>REEMPLAZO DE FILTRO DE AIRE</t>
  </si>
  <si>
    <t>REEMPLAZO DE FILTRO DE GASOLINA (si aplica)</t>
  </si>
  <si>
    <t>LIMPIEZA DE INYECTORES</t>
  </si>
  <si>
    <t>REEMPLAZO DE BUJIAS</t>
  </si>
  <si>
    <t>LIMPIEZA DE CUERPO DE ACELERACION</t>
  </si>
  <si>
    <t>LIMPIEZA Y/O CAMBIO DE VALVULA PCV</t>
  </si>
  <si>
    <t>CORRECCION DE NIVEL DE TODOS LOS FLUIDOS</t>
  </si>
  <si>
    <t>MONITOREO POR COMPUTADORA DE CODIGOS DE FALLA</t>
  </si>
  <si>
    <t>INSPECCION GENERAL DEL VEHICULO</t>
  </si>
  <si>
    <t>LAVADO Y ASPIRADO</t>
  </si>
  <si>
    <t>FILTROS MARCA GONHER</t>
  </si>
  <si>
    <t>M O :</t>
  </si>
  <si>
    <t>Partes:</t>
  </si>
  <si>
    <t>1 GARANTÍA EN FRENOS = 1 AÑO O 10,000 KM LO QUE OCURRA PRIMERO</t>
  </si>
  <si>
    <t>Subtotal:</t>
  </si>
  <si>
    <t>2 GARANTÍA EN AFINACIÓN = 6 MESES O 10,000 KM LO QUE OCURRA PRIMERO</t>
  </si>
  <si>
    <t>IVA:</t>
  </si>
  <si>
    <t>3 GARANTÍA EN CAF = 3 MESES O 5,000 KM LO QUE OCURRA PRIMERO</t>
  </si>
  <si>
    <t>Total:</t>
  </si>
  <si>
    <t>4 GARANTÍA EN SUSPENSIÓN = 3 MESES O 5,000 KM LO QUE OCURRA PRIMERO</t>
  </si>
  <si>
    <r>
      <rPr>
        <b/>
        <sz val="10"/>
        <rFont val="Arial Narrow"/>
        <charset val="134"/>
      </rPr>
      <t>EN PARTES ELÉCTRICAS NO HAY GARANTÍA (</t>
    </r>
    <r>
      <rPr>
        <b/>
        <sz val="8"/>
        <rFont val="Arial Narrow"/>
        <charset val="134"/>
      </rPr>
      <t>EN LAVADO Y ENGRASADO NO NOS HACEMOS RESPONSABLES POR FALLAS O AVERÍAS GENERADAS POR EL MISMO)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</si>
</sst>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F400]h:mm:ss\ AM/PM"/>
    <numFmt numFmtId="179" formatCode="[$-F800]dddd\,\ mmmm\ dd\,\ yyyy"/>
    <numFmt numFmtId="180" formatCode="&quot;$&quot;#,##0.00"/>
  </numFmts>
  <fonts count="39">
    <font>
      <sz val="11"/>
      <color theme="1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sz val="2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3"/>
      <name val="Calibri"/>
      <charset val="134"/>
      <scheme val="minor"/>
    </font>
    <font>
      <b/>
      <sz val="14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0"/>
      <name val="Calibri"/>
      <charset val="134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sz val="10"/>
      <color theme="1"/>
      <name val="Arial"/>
      <charset val="134"/>
    </font>
    <font>
      <sz val="10"/>
      <color theme="1" tint="0.0499893185216834"/>
      <name val="Arial"/>
      <charset val="134"/>
    </font>
    <font>
      <sz val="16"/>
      <name val="Calibri"/>
      <charset val="134"/>
      <scheme val="minor"/>
    </font>
    <font>
      <b/>
      <sz val="10"/>
      <name val="Arial Narrow"/>
      <charset val="134"/>
    </font>
    <font>
      <sz val="11"/>
      <name val="Calibri"/>
      <charset val="134"/>
      <scheme val="minor"/>
    </font>
    <font>
      <sz val="14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8"/>
      <name val="Arial Narrow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theme="0" tint="-0.249946592608417"/>
      </bottom>
      <diagonal/>
    </border>
    <border>
      <left/>
      <right/>
      <top style="hair">
        <color theme="0" tint="-0.249946592608417"/>
      </top>
      <bottom style="hair">
        <color theme="0" tint="-0.249946592608417"/>
      </bottom>
      <diagonal/>
    </border>
    <border>
      <left/>
      <right/>
      <top/>
      <bottom style="hair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149876400036622"/>
      </left>
      <right style="hair">
        <color theme="0" tint="-0.149876400036622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149876400036622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876400036622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6" borderId="2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28" fillId="8" borderId="29" applyNumberFormat="0" applyAlignment="0" applyProtection="0">
      <alignment vertical="center"/>
    </xf>
    <xf numFmtId="0" fontId="29" fillId="8" borderId="28" applyNumberFormat="0" applyAlignment="0" applyProtection="0">
      <alignment vertical="center"/>
    </xf>
    <xf numFmtId="0" fontId="30" fillId="9" borderId="30" applyNumberFormat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11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9" fontId="0" fillId="2" borderId="0" xfId="0" applyNumberFormat="1" applyFill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178" fontId="4" fillId="2" borderId="4" xfId="0" applyNumberFormat="1" applyFont="1" applyFill="1" applyBorder="1" applyAlignment="1">
      <alignment horizontal="right" vertical="center"/>
    </xf>
    <xf numFmtId="179" fontId="4" fillId="2" borderId="0" xfId="0" applyNumberFormat="1" applyFont="1" applyFill="1" applyAlignment="1">
      <alignment horizontal="lef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6" fillId="2" borderId="6" xfId="6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/>
    <xf numFmtId="2" fontId="9" fillId="2" borderId="0" xfId="0" applyNumberFormat="1" applyFont="1" applyFill="1"/>
    <xf numFmtId="2" fontId="9" fillId="2" borderId="0" xfId="0" applyNumberFormat="1" applyFont="1" applyFill="1" applyAlignment="1">
      <alignment horizontal="right"/>
    </xf>
    <xf numFmtId="0" fontId="10" fillId="0" borderId="8" xfId="0" applyFont="1" applyBorder="1" applyAlignment="1">
      <alignment horizontal="right" wrapText="1"/>
    </xf>
    <xf numFmtId="0" fontId="11" fillId="3" borderId="8" xfId="0" applyFont="1" applyFill="1" applyBorder="1" applyAlignment="1">
      <alignment wrapText="1"/>
    </xf>
    <xf numFmtId="180" fontId="9" fillId="2" borderId="9" xfId="0" applyNumberFormat="1" applyFont="1" applyFill="1" applyBorder="1" applyAlignment="1" applyProtection="1">
      <alignment vertical="center"/>
      <protection locked="0"/>
    </xf>
    <xf numFmtId="180" fontId="9" fillId="2" borderId="10" xfId="0" applyNumberFormat="1" applyFont="1" applyFill="1" applyBorder="1" applyAlignment="1" applyProtection="1">
      <alignment vertical="center"/>
      <protection locked="0"/>
    </xf>
    <xf numFmtId="9" fontId="0" fillId="2" borderId="0" xfId="0" applyNumberFormat="1" applyFill="1" applyAlignment="1" applyProtection="1">
      <alignment vertical="center"/>
      <protection locked="0"/>
    </xf>
    <xf numFmtId="9" fontId="9" fillId="2" borderId="0" xfId="0" applyNumberFormat="1" applyFont="1" applyFill="1" applyAlignment="1" applyProtection="1">
      <alignment vertical="center"/>
      <protection locked="0" hidden="1"/>
    </xf>
    <xf numFmtId="0" fontId="10" fillId="0" borderId="8" xfId="0" applyFont="1" applyBorder="1" applyAlignment="1">
      <alignment horizontal="left" wrapText="1"/>
    </xf>
    <xf numFmtId="0" fontId="10" fillId="4" borderId="8" xfId="0" applyFont="1" applyFill="1" applyBorder="1" applyAlignment="1">
      <alignment horizontal="right" wrapText="1"/>
    </xf>
    <xf numFmtId="0" fontId="10" fillId="0" borderId="8" xfId="0" applyFont="1" applyBorder="1" applyAlignment="1">
      <alignment wrapText="1"/>
    </xf>
    <xf numFmtId="180" fontId="9" fillId="2" borderId="11" xfId="0" applyNumberFormat="1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9" fillId="2" borderId="4" xfId="0" applyFont="1" applyFill="1" applyBorder="1" applyAlignment="1">
      <alignment horizontal="right"/>
    </xf>
    <xf numFmtId="0" fontId="9" fillId="5" borderId="14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13" fillId="2" borderId="0" xfId="0" applyFont="1" applyFill="1"/>
    <xf numFmtId="180" fontId="5" fillId="2" borderId="0" xfId="0" applyNumberFormat="1" applyFont="1" applyFill="1" applyAlignment="1">
      <alignment horizontal="right"/>
    </xf>
    <xf numFmtId="0" fontId="13" fillId="2" borderId="4" xfId="0" applyFont="1" applyFill="1" applyBorder="1"/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13" fillId="2" borderId="4" xfId="0" applyFont="1" applyFill="1" applyBorder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19" xfId="0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178" fontId="5" fillId="2" borderId="17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178" fontId="18" fillId="2" borderId="17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right" vertical="center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9" fontId="0" fillId="2" borderId="0" xfId="0" applyNumberFormat="1" applyFill="1" applyAlignment="1">
      <alignment vertical="center"/>
    </xf>
    <xf numFmtId="0" fontId="8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/>
    </xf>
    <xf numFmtId="180" fontId="9" fillId="2" borderId="0" xfId="0" applyNumberFormat="1" applyFont="1" applyFill="1" applyAlignment="1">
      <alignment vertical="center"/>
    </xf>
    <xf numFmtId="180" fontId="9" fillId="2" borderId="21" xfId="0" applyNumberFormat="1" applyFont="1" applyFill="1" applyBorder="1" applyAlignment="1">
      <alignment vertical="center"/>
    </xf>
    <xf numFmtId="180" fontId="0" fillId="2" borderId="22" xfId="0" applyNumberFormat="1" applyFill="1" applyBorder="1"/>
    <xf numFmtId="180" fontId="9" fillId="2" borderId="23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80" fontId="0" fillId="2" borderId="0" xfId="0" applyNumberFormat="1" applyFill="1"/>
    <xf numFmtId="0" fontId="0" fillId="2" borderId="17" xfId="0" applyFill="1" applyBorder="1"/>
    <xf numFmtId="0" fontId="5" fillId="2" borderId="0" xfId="0" applyFont="1" applyFill="1" applyAlignment="1">
      <alignment horizontal="right"/>
    </xf>
    <xf numFmtId="180" fontId="5" fillId="2" borderId="0" xfId="0" applyNumberFormat="1" applyFont="1" applyFill="1" applyAlignment="1">
      <alignment vertical="center"/>
    </xf>
    <xf numFmtId="180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right" vertical="center"/>
    </xf>
    <xf numFmtId="180" fontId="9" fillId="2" borderId="19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right" vertical="center"/>
    </xf>
    <xf numFmtId="180" fontId="9" fillId="2" borderId="24" xfId="0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9" fillId="2" borderId="0" xfId="0" applyFont="1" applyFill="1"/>
    <xf numFmtId="0" fontId="0" fillId="2" borderId="0" xfId="0" applyFill="1" applyAlignment="1" quotePrefix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8BFC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28575</xdr:colOff>
      <xdr:row>1</xdr:row>
      <xdr:rowOff>26073</xdr:rowOff>
    </xdr:from>
    <xdr:to>
      <xdr:col>10</xdr:col>
      <xdr:colOff>1057275</xdr:colOff>
      <xdr:row>5</xdr:row>
      <xdr:rowOff>295274</xdr:rowOff>
    </xdr:to>
    <xdr:pic>
      <xdr:nvPicPr>
        <xdr:cNvPr id="3" name="2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" y="149860"/>
          <a:ext cx="10096500" cy="18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55</xdr:row>
      <xdr:rowOff>9525</xdr:rowOff>
    </xdr:from>
    <xdr:to>
      <xdr:col>10</xdr:col>
      <xdr:colOff>1066800</xdr:colOff>
      <xdr:row>62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" y="15335250"/>
          <a:ext cx="1010602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54</xdr:row>
      <xdr:rowOff>9524</xdr:rowOff>
    </xdr:from>
    <xdr:to>
      <xdr:col>10</xdr:col>
      <xdr:colOff>66675</xdr:colOff>
      <xdr:row>54</xdr:row>
      <xdr:rowOff>857249</xdr:rowOff>
    </xdr:to>
    <xdr:pic>
      <xdr:nvPicPr>
        <xdr:cNvPr id="5" name="4 Imagen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19850" y="13229590"/>
          <a:ext cx="30194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46</xdr:row>
      <xdr:rowOff>47625</xdr:rowOff>
    </xdr:from>
    <xdr:to>
      <xdr:col>8</xdr:col>
      <xdr:colOff>114300</xdr:colOff>
      <xdr:row>47</xdr:row>
      <xdr:rowOff>19050</xdr:rowOff>
    </xdr:to>
    <xdr:pic>
      <xdr:nvPicPr>
        <xdr:cNvPr id="8" name="7 Imagen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2050" y="10515600"/>
          <a:ext cx="6391275" cy="24765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1">
    <pageSetUpPr fitToPage="1"/>
  </sheetPr>
  <dimension ref="B1:U64"/>
  <sheetViews>
    <sheetView showZeros="0" tabSelected="1" defaultGridColor="0" colorId="22" workbookViewId="0">
      <selection activeCell="J49" sqref="J49:J50"/>
    </sheetView>
  </sheetViews>
  <sheetFormatPr defaultColWidth="11" defaultRowHeight="15"/>
  <cols>
    <col min="1" max="1" width="2.28571428571429" style="3" customWidth="1"/>
    <col min="2" max="2" width="2.28571428571429" style="4" customWidth="1"/>
    <col min="3" max="3" width="11.2857142857143" style="4" customWidth="1"/>
    <col min="4" max="4" width="55.8571428571429" style="3" customWidth="1"/>
    <col min="5" max="5" width="11.4285714285714" style="3"/>
    <col min="6" max="6" width="12.2857142857143" style="3" customWidth="1"/>
    <col min="7" max="7" width="5.28571428571429" style="3" customWidth="1"/>
    <col min="8" max="8" width="10.8571428571429" style="4" customWidth="1"/>
    <col min="9" max="9" width="14.1428571428571" style="3" customWidth="1"/>
    <col min="10" max="10" width="14.8571428571429" style="4" customWidth="1"/>
    <col min="11" max="11" width="16.2857142857143" style="5" customWidth="1"/>
    <col min="12" max="12" width="1.57142857142857" style="6" customWidth="1"/>
    <col min="13" max="19" width="11.4285714285714" style="3" hidden="1" customWidth="1"/>
    <col min="20" max="16384" width="11.4285714285714" style="3"/>
  </cols>
  <sheetData>
    <row r="1" ht="9.75" customHeight="1" spans="3:11">
      <c r="C1" s="7"/>
      <c r="D1" s="7"/>
      <c r="E1" s="7"/>
      <c r="F1" s="7"/>
      <c r="G1" s="7"/>
      <c r="H1" s="7"/>
      <c r="I1" s="7"/>
      <c r="J1" s="7"/>
      <c r="K1" s="7"/>
    </row>
    <row r="2" spans="3:11">
      <c r="C2" s="8"/>
      <c r="D2" s="9"/>
      <c r="E2" s="9"/>
      <c r="F2" s="9"/>
      <c r="G2" s="9"/>
      <c r="H2" s="9"/>
      <c r="I2" s="9"/>
      <c r="J2" s="9"/>
      <c r="K2" s="80"/>
    </row>
    <row r="3" ht="18.75" spans="3:11">
      <c r="C3" s="10"/>
      <c r="D3" s="11"/>
      <c r="E3" s="11"/>
      <c r="F3" s="11"/>
      <c r="G3" s="11"/>
      <c r="H3" s="12"/>
      <c r="I3" s="11"/>
      <c r="J3" s="12"/>
      <c r="K3" s="81"/>
    </row>
    <row r="4" ht="57" customHeight="1" spans="3:20">
      <c r="C4" s="10"/>
      <c r="D4" s="13" t="s">
        <v>0</v>
      </c>
      <c r="E4" s="13"/>
      <c r="F4" s="13"/>
      <c r="G4" s="13"/>
      <c r="H4" s="13"/>
      <c r="I4" s="13"/>
      <c r="J4" s="12"/>
      <c r="K4" s="82"/>
      <c r="T4" s="3" t="s">
        <v>1</v>
      </c>
    </row>
    <row r="5" ht="32.25" customHeight="1" spans="3:11">
      <c r="C5" s="10"/>
      <c r="D5" s="13" t="s">
        <v>2</v>
      </c>
      <c r="E5" s="13"/>
      <c r="F5" s="13"/>
      <c r="G5" s="13"/>
      <c r="H5" s="13"/>
      <c r="I5" s="13"/>
      <c r="J5" s="12"/>
      <c r="K5" s="83"/>
    </row>
    <row r="6" ht="23.25" customHeight="1" spans="3:11">
      <c r="C6" s="10"/>
      <c r="D6" s="11"/>
      <c r="E6" s="14"/>
      <c r="F6" s="14"/>
      <c r="G6" s="14"/>
      <c r="H6" s="14"/>
      <c r="I6" s="14"/>
      <c r="J6" s="12"/>
      <c r="K6" s="84"/>
    </row>
    <row r="7" ht="21" spans="3:11">
      <c r="C7" s="10"/>
      <c r="D7" s="15" t="s">
        <v>3</v>
      </c>
      <c r="E7" s="15"/>
      <c r="F7" s="15"/>
      <c r="G7" s="15"/>
      <c r="H7" s="12"/>
      <c r="I7" s="11"/>
      <c r="J7" s="12"/>
      <c r="K7" s="82"/>
    </row>
    <row r="8" ht="18.75" spans="3:11">
      <c r="C8" s="16" t="s">
        <v>4</v>
      </c>
      <c r="D8" s="17">
        <f ca="1">NOW()</f>
        <v>45238.6694328704</v>
      </c>
      <c r="E8" s="18"/>
      <c r="F8" s="19"/>
      <c r="G8" s="19"/>
      <c r="H8" s="20"/>
      <c r="I8" s="85"/>
      <c r="J8" s="20"/>
      <c r="K8" s="86"/>
    </row>
    <row r="9" ht="18.75" spans="3:11">
      <c r="C9" s="21" t="s">
        <v>5</v>
      </c>
      <c r="D9" s="22" t="s">
        <v>6</v>
      </c>
      <c r="E9" s="22"/>
      <c r="F9" s="22"/>
      <c r="G9" s="22"/>
      <c r="H9" s="20"/>
      <c r="I9" s="87" t="s">
        <v>7</v>
      </c>
      <c r="J9" s="20" t="s">
        <v>8</v>
      </c>
      <c r="K9" s="88">
        <f ca="1">NOW()</f>
        <v>45238.6694328704</v>
      </c>
    </row>
    <row r="10" ht="18.75" spans="3:11">
      <c r="C10" s="21" t="s">
        <v>9</v>
      </c>
      <c r="D10" s="22"/>
      <c r="E10" s="22"/>
      <c r="F10" s="22"/>
      <c r="G10" s="22"/>
      <c r="H10" s="20" t="s">
        <v>10</v>
      </c>
      <c r="I10" s="89"/>
      <c r="J10" s="20"/>
      <c r="K10" s="90"/>
    </row>
    <row r="11" ht="18.75" spans="3:11">
      <c r="C11" s="21" t="s">
        <v>11</v>
      </c>
      <c r="D11" s="23"/>
      <c r="E11" s="24"/>
      <c r="F11" s="24"/>
      <c r="G11" s="24"/>
      <c r="H11" s="20" t="s">
        <v>12</v>
      </c>
      <c r="I11" s="89" t="s">
        <v>13</v>
      </c>
      <c r="J11" s="20" t="s">
        <v>14</v>
      </c>
      <c r="K11" s="90">
        <v>2019</v>
      </c>
    </row>
    <row r="12" ht="18.75" spans="3:21">
      <c r="C12" s="21" t="s">
        <v>15</v>
      </c>
      <c r="D12" s="24"/>
      <c r="E12" s="24"/>
      <c r="F12" s="24"/>
      <c r="G12" s="24"/>
      <c r="H12" s="20" t="s">
        <v>16</v>
      </c>
      <c r="I12" s="89"/>
      <c r="J12" s="91" t="s">
        <v>17</v>
      </c>
      <c r="K12" s="90"/>
      <c r="U12" s="11"/>
    </row>
    <row r="13" ht="18.75" spans="3:11">
      <c r="C13" s="21" t="s">
        <v>18</v>
      </c>
      <c r="D13" s="24"/>
      <c r="E13" s="24"/>
      <c r="F13" s="24"/>
      <c r="G13" s="24"/>
      <c r="H13" s="20"/>
      <c r="I13" s="89"/>
      <c r="J13" s="20"/>
      <c r="K13" s="90"/>
    </row>
    <row r="14" ht="18.75" spans="3:11">
      <c r="C14" s="25" t="s">
        <v>19</v>
      </c>
      <c r="D14" s="26"/>
      <c r="E14" s="26"/>
      <c r="F14" s="26"/>
      <c r="G14" s="26"/>
      <c r="H14" s="20" t="s">
        <v>20</v>
      </c>
      <c r="I14" s="89"/>
      <c r="J14" s="20" t="s">
        <v>21</v>
      </c>
      <c r="K14" s="90"/>
    </row>
    <row r="15" ht="18.75" customHeight="1" spans="3:11">
      <c r="C15" s="27"/>
      <c r="D15" s="28" t="s">
        <v>22</v>
      </c>
      <c r="E15" s="28"/>
      <c r="F15" s="28"/>
      <c r="G15" s="28"/>
      <c r="H15" s="28"/>
      <c r="I15" s="28"/>
      <c r="J15" s="28"/>
      <c r="K15" s="92"/>
    </row>
    <row r="16" ht="18.75" customHeight="1" spans="3:11">
      <c r="C16" s="27"/>
      <c r="D16" s="28"/>
      <c r="E16" s="28"/>
      <c r="F16" s="28"/>
      <c r="G16" s="28"/>
      <c r="H16" s="28"/>
      <c r="I16" s="28"/>
      <c r="J16" s="28"/>
      <c r="K16" s="92"/>
    </row>
    <row r="17" s="1" customFormat="1" ht="20.25" customHeight="1" spans="2:12">
      <c r="B17" s="29"/>
      <c r="C17" s="30"/>
      <c r="D17" s="26"/>
      <c r="E17" s="26"/>
      <c r="F17" s="26"/>
      <c r="G17" s="26"/>
      <c r="H17" s="26"/>
      <c r="I17" s="26"/>
      <c r="J17" s="26"/>
      <c r="K17" s="93"/>
      <c r="L17" s="94"/>
    </row>
    <row r="18" ht="6" customHeight="1" spans="3:11">
      <c r="C18" s="31"/>
      <c r="D18" s="32"/>
      <c r="E18" s="32"/>
      <c r="F18" s="32"/>
      <c r="G18" s="32"/>
      <c r="H18" s="33"/>
      <c r="I18" s="32"/>
      <c r="J18" s="33"/>
      <c r="K18" s="95"/>
    </row>
    <row r="19" s="2" customFormat="1" ht="26.25" customHeight="1" spans="2:12">
      <c r="B19" s="29"/>
      <c r="C19" s="34" t="s">
        <v>23</v>
      </c>
      <c r="D19" s="35" t="s">
        <v>24</v>
      </c>
      <c r="E19" s="35" t="s">
        <v>25</v>
      </c>
      <c r="F19" s="35" t="s">
        <v>26</v>
      </c>
      <c r="G19" s="35"/>
      <c r="H19" s="35"/>
      <c r="I19" s="35" t="s">
        <v>25</v>
      </c>
      <c r="J19" s="35" t="s">
        <v>26</v>
      </c>
      <c r="K19" s="96" t="s">
        <v>27</v>
      </c>
      <c r="L19" s="97"/>
    </row>
    <row r="20" ht="16.5" spans="3:19">
      <c r="C20" s="36"/>
      <c r="D20" s="37"/>
      <c r="E20" s="38"/>
      <c r="F20" s="38"/>
      <c r="G20" s="38"/>
      <c r="H20" s="39"/>
      <c r="I20" s="38"/>
      <c r="J20" s="39"/>
      <c r="K20" s="98"/>
      <c r="L20" s="3"/>
      <c r="M20" s="3" t="s">
        <v>25</v>
      </c>
      <c r="N20" s="3" t="s">
        <v>28</v>
      </c>
      <c r="O20" s="3" t="s">
        <v>29</v>
      </c>
      <c r="P20" s="3" t="s">
        <v>30</v>
      </c>
      <c r="Q20" s="3" t="s">
        <v>31</v>
      </c>
      <c r="R20" s="118" t="s">
        <v>32</v>
      </c>
      <c r="S20" s="118" t="s">
        <v>33</v>
      </c>
    </row>
    <row r="21" ht="15.75" customHeight="1" spans="3:19">
      <c r="C21" s="40">
        <v>1</v>
      </c>
      <c r="D21" s="41" t="s">
        <v>34</v>
      </c>
      <c r="E21" s="42">
        <v>2098</v>
      </c>
      <c r="F21" s="43">
        <v>400</v>
      </c>
      <c r="G21" s="44"/>
      <c r="H21" s="45"/>
      <c r="I21" s="99">
        <f t="shared" ref="I21" si="0">R21</f>
        <v>2098</v>
      </c>
      <c r="J21" s="99">
        <f t="shared" ref="J21:J46" si="1">S21</f>
        <v>400</v>
      </c>
      <c r="K21" s="100">
        <f t="shared" ref="K21:K47" si="2">I21+J21</f>
        <v>2498</v>
      </c>
      <c r="L21" s="3"/>
      <c r="M21" s="101">
        <f t="shared" ref="M21:M28" si="3">C21*E21</f>
        <v>2098</v>
      </c>
      <c r="N21" s="101">
        <f t="shared" ref="N21:N28" si="4">C21*F21</f>
        <v>400</v>
      </c>
      <c r="O21" s="101">
        <f t="shared" ref="O21:O46" si="5">N21+M21</f>
        <v>2498</v>
      </c>
      <c r="P21" s="101">
        <f t="shared" ref="P21:P46" si="6">M21*G21</f>
        <v>0</v>
      </c>
      <c r="Q21" s="101">
        <f t="shared" ref="Q21:Q46" si="7">N21*H21</f>
        <v>0</v>
      </c>
      <c r="R21" s="101">
        <f t="shared" ref="R21:R46" si="8">M21-P21</f>
        <v>2098</v>
      </c>
      <c r="S21" s="101">
        <f t="shared" ref="S21:S46" si="9">N21-Q21</f>
        <v>400</v>
      </c>
    </row>
    <row r="22" ht="15.75" customHeight="1" spans="2:19">
      <c r="B22" s="4" t="s">
        <v>35</v>
      </c>
      <c r="C22" s="40"/>
      <c r="D22" s="46"/>
      <c r="E22" s="42"/>
      <c r="F22" s="43"/>
      <c r="G22" s="44"/>
      <c r="H22" s="45"/>
      <c r="I22" s="99">
        <f t="shared" ref="I22:I46" si="10">R22</f>
        <v>0</v>
      </c>
      <c r="J22" s="99">
        <f t="shared" si="1"/>
        <v>0</v>
      </c>
      <c r="K22" s="102">
        <f t="shared" si="2"/>
        <v>0</v>
      </c>
      <c r="L22" s="3"/>
      <c r="M22" s="101">
        <f t="shared" si="3"/>
        <v>0</v>
      </c>
      <c r="N22" s="101">
        <f t="shared" si="4"/>
        <v>0</v>
      </c>
      <c r="O22" s="101">
        <f t="shared" si="5"/>
        <v>0</v>
      </c>
      <c r="P22" s="101">
        <f t="shared" si="6"/>
        <v>0</v>
      </c>
      <c r="Q22" s="101">
        <f t="shared" si="7"/>
        <v>0</v>
      </c>
      <c r="R22" s="101">
        <f t="shared" si="8"/>
        <v>0</v>
      </c>
      <c r="S22" s="101">
        <f t="shared" si="9"/>
        <v>0</v>
      </c>
    </row>
    <row r="23" ht="15.75" customHeight="1" spans="2:19">
      <c r="B23" s="4" t="s">
        <v>35</v>
      </c>
      <c r="C23" s="40"/>
      <c r="D23" s="41"/>
      <c r="E23" s="42"/>
      <c r="F23" s="42"/>
      <c r="G23" s="44"/>
      <c r="H23" s="45"/>
      <c r="I23" s="99">
        <f t="shared" si="10"/>
        <v>0</v>
      </c>
      <c r="J23" s="99">
        <f t="shared" si="1"/>
        <v>0</v>
      </c>
      <c r="K23" s="102">
        <f t="shared" si="2"/>
        <v>0</v>
      </c>
      <c r="L23" s="3"/>
      <c r="M23" s="101">
        <f t="shared" si="3"/>
        <v>0</v>
      </c>
      <c r="N23" s="101">
        <f t="shared" si="4"/>
        <v>0</v>
      </c>
      <c r="O23" s="101">
        <f t="shared" si="5"/>
        <v>0</v>
      </c>
      <c r="P23" s="101">
        <f t="shared" si="6"/>
        <v>0</v>
      </c>
      <c r="Q23" s="101">
        <f t="shared" si="7"/>
        <v>0</v>
      </c>
      <c r="R23" s="101">
        <f t="shared" si="8"/>
        <v>0</v>
      </c>
      <c r="S23" s="101">
        <f t="shared" si="9"/>
        <v>0</v>
      </c>
    </row>
    <row r="24" ht="15.75" customHeight="1" spans="2:19">
      <c r="B24" s="4" t="s">
        <v>35</v>
      </c>
      <c r="C24" s="40"/>
      <c r="D24" s="46"/>
      <c r="E24" s="42"/>
      <c r="F24" s="42"/>
      <c r="G24" s="44"/>
      <c r="H24" s="45"/>
      <c r="I24" s="99">
        <f t="shared" si="10"/>
        <v>0</v>
      </c>
      <c r="J24" s="99">
        <f t="shared" si="1"/>
        <v>0</v>
      </c>
      <c r="K24" s="102">
        <f t="shared" si="2"/>
        <v>0</v>
      </c>
      <c r="L24" s="3"/>
      <c r="M24" s="101">
        <f t="shared" si="3"/>
        <v>0</v>
      </c>
      <c r="N24" s="101">
        <f t="shared" si="4"/>
        <v>0</v>
      </c>
      <c r="O24" s="101">
        <f t="shared" si="5"/>
        <v>0</v>
      </c>
      <c r="P24" s="101">
        <f t="shared" si="6"/>
        <v>0</v>
      </c>
      <c r="Q24" s="101">
        <f t="shared" si="7"/>
        <v>0</v>
      </c>
      <c r="R24" s="101">
        <f t="shared" si="8"/>
        <v>0</v>
      </c>
      <c r="S24" s="101">
        <f t="shared" si="9"/>
        <v>0</v>
      </c>
    </row>
    <row r="25" ht="15.75" customHeight="1" spans="2:19">
      <c r="B25" s="4" t="s">
        <v>35</v>
      </c>
      <c r="C25" s="40"/>
      <c r="D25" s="46"/>
      <c r="E25" s="42"/>
      <c r="F25" s="42"/>
      <c r="G25" s="44"/>
      <c r="H25" s="45"/>
      <c r="I25" s="99">
        <f t="shared" si="10"/>
        <v>0</v>
      </c>
      <c r="J25" s="99">
        <f t="shared" si="1"/>
        <v>0</v>
      </c>
      <c r="K25" s="102">
        <f t="shared" si="2"/>
        <v>0</v>
      </c>
      <c r="L25" s="3"/>
      <c r="M25" s="101">
        <f t="shared" si="3"/>
        <v>0</v>
      </c>
      <c r="N25" s="101">
        <f t="shared" si="4"/>
        <v>0</v>
      </c>
      <c r="O25" s="101">
        <f t="shared" si="5"/>
        <v>0</v>
      </c>
      <c r="P25" s="101">
        <f t="shared" si="6"/>
        <v>0</v>
      </c>
      <c r="Q25" s="101">
        <f t="shared" si="7"/>
        <v>0</v>
      </c>
      <c r="R25" s="101">
        <f t="shared" si="8"/>
        <v>0</v>
      </c>
      <c r="S25" s="101">
        <f t="shared" si="9"/>
        <v>0</v>
      </c>
    </row>
    <row r="26" ht="15.75" customHeight="1" spans="2:19">
      <c r="B26" s="4" t="s">
        <v>35</v>
      </c>
      <c r="C26" s="40"/>
      <c r="D26" s="46"/>
      <c r="E26" s="42"/>
      <c r="F26" s="42"/>
      <c r="G26" s="44"/>
      <c r="H26" s="45"/>
      <c r="I26" s="99">
        <f t="shared" si="10"/>
        <v>0</v>
      </c>
      <c r="J26" s="99">
        <f t="shared" si="1"/>
        <v>0</v>
      </c>
      <c r="K26" s="102">
        <f t="shared" si="2"/>
        <v>0</v>
      </c>
      <c r="L26" s="3"/>
      <c r="M26" s="101">
        <f t="shared" si="3"/>
        <v>0</v>
      </c>
      <c r="N26" s="101">
        <f t="shared" si="4"/>
        <v>0</v>
      </c>
      <c r="O26" s="101">
        <f t="shared" si="5"/>
        <v>0</v>
      </c>
      <c r="P26" s="101">
        <f t="shared" si="6"/>
        <v>0</v>
      </c>
      <c r="Q26" s="101">
        <f t="shared" si="7"/>
        <v>0</v>
      </c>
      <c r="R26" s="101">
        <f t="shared" si="8"/>
        <v>0</v>
      </c>
      <c r="S26" s="101">
        <f t="shared" si="9"/>
        <v>0</v>
      </c>
    </row>
    <row r="27" ht="15.75" customHeight="1" spans="3:19">
      <c r="C27" s="47"/>
      <c r="D27" s="48"/>
      <c r="E27" s="42"/>
      <c r="F27" s="42"/>
      <c r="G27" s="44"/>
      <c r="H27" s="45"/>
      <c r="I27" s="99">
        <f t="shared" si="10"/>
        <v>0</v>
      </c>
      <c r="J27" s="99">
        <f t="shared" si="1"/>
        <v>0</v>
      </c>
      <c r="K27" s="102">
        <f t="shared" si="2"/>
        <v>0</v>
      </c>
      <c r="L27" s="3"/>
      <c r="M27" s="101">
        <f t="shared" si="3"/>
        <v>0</v>
      </c>
      <c r="N27" s="101">
        <f t="shared" si="4"/>
        <v>0</v>
      </c>
      <c r="O27" s="101">
        <f t="shared" si="5"/>
        <v>0</v>
      </c>
      <c r="P27" s="101">
        <f t="shared" si="6"/>
        <v>0</v>
      </c>
      <c r="Q27" s="101">
        <f t="shared" si="7"/>
        <v>0</v>
      </c>
      <c r="R27" s="101">
        <f t="shared" si="8"/>
        <v>0</v>
      </c>
      <c r="S27" s="101">
        <f t="shared" si="9"/>
        <v>0</v>
      </c>
    </row>
    <row r="28" ht="15.75" customHeight="1" spans="3:19">
      <c r="C28" s="47"/>
      <c r="D28" s="48" t="s">
        <v>36</v>
      </c>
      <c r="E28" s="42"/>
      <c r="F28" s="42"/>
      <c r="G28" s="44"/>
      <c r="H28" s="45"/>
      <c r="I28" s="99">
        <f t="shared" si="10"/>
        <v>0</v>
      </c>
      <c r="J28" s="99">
        <f t="shared" si="1"/>
        <v>0</v>
      </c>
      <c r="K28" s="102">
        <f t="shared" si="2"/>
        <v>0</v>
      </c>
      <c r="L28" s="3"/>
      <c r="M28" s="101">
        <f t="shared" si="3"/>
        <v>0</v>
      </c>
      <c r="N28" s="101">
        <f t="shared" si="4"/>
        <v>0</v>
      </c>
      <c r="O28" s="101">
        <f t="shared" si="5"/>
        <v>0</v>
      </c>
      <c r="P28" s="101">
        <f t="shared" si="6"/>
        <v>0</v>
      </c>
      <c r="Q28" s="101">
        <f t="shared" si="7"/>
        <v>0</v>
      </c>
      <c r="R28" s="101">
        <f t="shared" si="8"/>
        <v>0</v>
      </c>
      <c r="S28" s="101">
        <f t="shared" si="9"/>
        <v>0</v>
      </c>
    </row>
    <row r="29" ht="15.75" customHeight="1" spans="3:19">
      <c r="C29" s="47"/>
      <c r="D29" s="48" t="s">
        <v>37</v>
      </c>
      <c r="E29" s="42"/>
      <c r="F29" s="42"/>
      <c r="G29" s="44"/>
      <c r="H29" s="45"/>
      <c r="I29" s="99"/>
      <c r="J29" s="99"/>
      <c r="K29" s="102"/>
      <c r="L29" s="3"/>
      <c r="M29" s="101"/>
      <c r="N29" s="101"/>
      <c r="O29" s="101"/>
      <c r="P29" s="101"/>
      <c r="Q29" s="101"/>
      <c r="R29" s="101"/>
      <c r="S29" s="101"/>
    </row>
    <row r="30" ht="15.75" customHeight="1" spans="2:19">
      <c r="B30" s="4" t="s">
        <v>35</v>
      </c>
      <c r="C30" s="47"/>
      <c r="D30" s="48" t="s">
        <v>38</v>
      </c>
      <c r="E30" s="42"/>
      <c r="F30" s="42"/>
      <c r="G30" s="44"/>
      <c r="H30" s="45"/>
      <c r="I30" s="99">
        <f t="shared" si="10"/>
        <v>0</v>
      </c>
      <c r="J30" s="99">
        <f t="shared" si="1"/>
        <v>0</v>
      </c>
      <c r="K30" s="102">
        <f t="shared" si="2"/>
        <v>0</v>
      </c>
      <c r="L30" s="3"/>
      <c r="M30" s="101">
        <f t="shared" ref="M30:M46" si="11">C31*E30</f>
        <v>0</v>
      </c>
      <c r="N30" s="101">
        <f t="shared" ref="N30:N46" si="12">C31*F30</f>
        <v>0</v>
      </c>
      <c r="O30" s="101">
        <f t="shared" si="5"/>
        <v>0</v>
      </c>
      <c r="P30" s="101">
        <f t="shared" si="6"/>
        <v>0</v>
      </c>
      <c r="Q30" s="101">
        <f t="shared" si="7"/>
        <v>0</v>
      </c>
      <c r="R30" s="101">
        <f t="shared" si="8"/>
        <v>0</v>
      </c>
      <c r="S30" s="101">
        <f t="shared" si="9"/>
        <v>0</v>
      </c>
    </row>
    <row r="31" ht="15.75" customHeight="1" spans="2:19">
      <c r="B31" s="4" t="s">
        <v>35</v>
      </c>
      <c r="C31" s="47"/>
      <c r="D31" s="48" t="s">
        <v>39</v>
      </c>
      <c r="E31" s="42"/>
      <c r="F31" s="42"/>
      <c r="G31" s="44"/>
      <c r="H31" s="45"/>
      <c r="I31" s="99">
        <f t="shared" si="10"/>
        <v>0</v>
      </c>
      <c r="J31" s="99">
        <f t="shared" si="1"/>
        <v>0</v>
      </c>
      <c r="K31" s="102">
        <f t="shared" si="2"/>
        <v>0</v>
      </c>
      <c r="L31" s="3"/>
      <c r="M31" s="101">
        <f t="shared" si="11"/>
        <v>0</v>
      </c>
      <c r="N31" s="101">
        <f t="shared" si="12"/>
        <v>0</v>
      </c>
      <c r="O31" s="101">
        <f t="shared" si="5"/>
        <v>0</v>
      </c>
      <c r="P31" s="101">
        <f t="shared" si="6"/>
        <v>0</v>
      </c>
      <c r="Q31" s="101">
        <f t="shared" si="7"/>
        <v>0</v>
      </c>
      <c r="R31" s="101">
        <f t="shared" si="8"/>
        <v>0</v>
      </c>
      <c r="S31" s="101">
        <f t="shared" si="9"/>
        <v>0</v>
      </c>
    </row>
    <row r="32" ht="15.75" customHeight="1" spans="2:19">
      <c r="B32" s="4" t="s">
        <v>35</v>
      </c>
      <c r="C32" s="47"/>
      <c r="D32" s="48" t="s">
        <v>40</v>
      </c>
      <c r="E32" s="42"/>
      <c r="F32" s="42"/>
      <c r="G32" s="44"/>
      <c r="H32" s="45"/>
      <c r="I32" s="99">
        <f t="shared" si="10"/>
        <v>0</v>
      </c>
      <c r="J32" s="99">
        <f t="shared" si="1"/>
        <v>0</v>
      </c>
      <c r="K32" s="102">
        <f t="shared" si="2"/>
        <v>0</v>
      </c>
      <c r="L32" s="3"/>
      <c r="M32" s="101">
        <f t="shared" si="11"/>
        <v>0</v>
      </c>
      <c r="N32" s="101">
        <f t="shared" si="12"/>
        <v>0</v>
      </c>
      <c r="O32" s="101">
        <f t="shared" si="5"/>
        <v>0</v>
      </c>
      <c r="P32" s="101">
        <f t="shared" si="6"/>
        <v>0</v>
      </c>
      <c r="Q32" s="101">
        <f t="shared" si="7"/>
        <v>0</v>
      </c>
      <c r="R32" s="101">
        <f t="shared" si="8"/>
        <v>0</v>
      </c>
      <c r="S32" s="101">
        <f t="shared" si="9"/>
        <v>0</v>
      </c>
    </row>
    <row r="33" ht="15.75" customHeight="1" spans="3:19">
      <c r="C33" s="47"/>
      <c r="D33" s="48" t="s">
        <v>41</v>
      </c>
      <c r="E33" s="42"/>
      <c r="F33" s="42"/>
      <c r="G33" s="44"/>
      <c r="H33" s="45"/>
      <c r="I33" s="99">
        <f t="shared" si="10"/>
        <v>0</v>
      </c>
      <c r="J33" s="99">
        <f t="shared" si="1"/>
        <v>0</v>
      </c>
      <c r="K33" s="102">
        <f t="shared" si="2"/>
        <v>0</v>
      </c>
      <c r="L33" s="3"/>
      <c r="M33" s="101">
        <f t="shared" si="11"/>
        <v>0</v>
      </c>
      <c r="N33" s="101">
        <f t="shared" si="12"/>
        <v>0</v>
      </c>
      <c r="O33" s="101">
        <f t="shared" si="5"/>
        <v>0</v>
      </c>
      <c r="P33" s="101">
        <f t="shared" si="6"/>
        <v>0</v>
      </c>
      <c r="Q33" s="101">
        <f t="shared" si="7"/>
        <v>0</v>
      </c>
      <c r="R33" s="101">
        <f t="shared" si="8"/>
        <v>0</v>
      </c>
      <c r="S33" s="101">
        <f t="shared" si="9"/>
        <v>0</v>
      </c>
    </row>
    <row r="34" ht="15.75" customHeight="1" spans="3:19">
      <c r="C34" s="47"/>
      <c r="D34" s="48" t="s">
        <v>42</v>
      </c>
      <c r="E34" s="42"/>
      <c r="F34" s="42"/>
      <c r="G34" s="44"/>
      <c r="H34" s="45"/>
      <c r="I34" s="99">
        <f t="shared" si="10"/>
        <v>0</v>
      </c>
      <c r="J34" s="99">
        <f t="shared" si="1"/>
        <v>0</v>
      </c>
      <c r="K34" s="102">
        <f t="shared" si="2"/>
        <v>0</v>
      </c>
      <c r="L34" s="3"/>
      <c r="M34" s="101">
        <f t="shared" si="11"/>
        <v>0</v>
      </c>
      <c r="N34" s="101">
        <f t="shared" si="12"/>
        <v>0</v>
      </c>
      <c r="O34" s="101">
        <f t="shared" si="5"/>
        <v>0</v>
      </c>
      <c r="P34" s="101">
        <f t="shared" si="6"/>
        <v>0</v>
      </c>
      <c r="Q34" s="101">
        <f t="shared" si="7"/>
        <v>0</v>
      </c>
      <c r="R34" s="101">
        <f t="shared" si="8"/>
        <v>0</v>
      </c>
      <c r="S34" s="101">
        <f t="shared" si="9"/>
        <v>0</v>
      </c>
    </row>
    <row r="35" ht="15.75" customHeight="1" spans="3:19">
      <c r="C35" s="47"/>
      <c r="D35" s="48" t="s">
        <v>43</v>
      </c>
      <c r="E35" s="42"/>
      <c r="F35" s="42"/>
      <c r="G35" s="44"/>
      <c r="H35" s="45"/>
      <c r="I35" s="99">
        <f t="shared" si="10"/>
        <v>0</v>
      </c>
      <c r="J35" s="99">
        <f t="shared" si="1"/>
        <v>0</v>
      </c>
      <c r="K35" s="102">
        <f t="shared" si="2"/>
        <v>0</v>
      </c>
      <c r="L35" s="3"/>
      <c r="M35" s="101">
        <f t="shared" si="11"/>
        <v>0</v>
      </c>
      <c r="N35" s="101">
        <f t="shared" si="12"/>
        <v>0</v>
      </c>
      <c r="O35" s="101">
        <f t="shared" si="5"/>
        <v>0</v>
      </c>
      <c r="P35" s="101">
        <f t="shared" si="6"/>
        <v>0</v>
      </c>
      <c r="Q35" s="101">
        <f t="shared" si="7"/>
        <v>0</v>
      </c>
      <c r="R35" s="101">
        <f t="shared" si="8"/>
        <v>0</v>
      </c>
      <c r="S35" s="101">
        <f t="shared" si="9"/>
        <v>0</v>
      </c>
    </row>
    <row r="36" ht="15.75" customHeight="1" spans="3:19">
      <c r="C36" s="47"/>
      <c r="D36" s="48" t="s">
        <v>44</v>
      </c>
      <c r="E36" s="42"/>
      <c r="F36" s="42"/>
      <c r="G36" s="44"/>
      <c r="H36" s="45"/>
      <c r="I36" s="99">
        <f t="shared" si="10"/>
        <v>0</v>
      </c>
      <c r="J36" s="99">
        <f t="shared" si="1"/>
        <v>0</v>
      </c>
      <c r="K36" s="102">
        <f t="shared" si="2"/>
        <v>0</v>
      </c>
      <c r="L36" s="3"/>
      <c r="M36" s="101">
        <f t="shared" si="11"/>
        <v>0</v>
      </c>
      <c r="N36" s="101">
        <f t="shared" si="12"/>
        <v>0</v>
      </c>
      <c r="O36" s="101">
        <f t="shared" si="5"/>
        <v>0</v>
      </c>
      <c r="P36" s="101">
        <f t="shared" si="6"/>
        <v>0</v>
      </c>
      <c r="Q36" s="101">
        <f t="shared" si="7"/>
        <v>0</v>
      </c>
      <c r="R36" s="101">
        <f t="shared" si="8"/>
        <v>0</v>
      </c>
      <c r="S36" s="101">
        <f t="shared" si="9"/>
        <v>0</v>
      </c>
    </row>
    <row r="37" ht="15.75" customHeight="1" spans="3:19">
      <c r="C37" s="47"/>
      <c r="D37" s="48" t="s">
        <v>45</v>
      </c>
      <c r="E37" s="42"/>
      <c r="F37" s="42"/>
      <c r="G37" s="44"/>
      <c r="H37" s="45"/>
      <c r="I37" s="99">
        <f t="shared" si="10"/>
        <v>0</v>
      </c>
      <c r="J37" s="99">
        <f t="shared" si="1"/>
        <v>0</v>
      </c>
      <c r="K37" s="102">
        <f t="shared" si="2"/>
        <v>0</v>
      </c>
      <c r="L37" s="3"/>
      <c r="M37" s="101">
        <f t="shared" si="11"/>
        <v>0</v>
      </c>
      <c r="N37" s="101">
        <f t="shared" si="12"/>
        <v>0</v>
      </c>
      <c r="O37" s="101">
        <f t="shared" si="5"/>
        <v>0</v>
      </c>
      <c r="P37" s="101">
        <f t="shared" si="6"/>
        <v>0</v>
      </c>
      <c r="Q37" s="101">
        <f t="shared" si="7"/>
        <v>0</v>
      </c>
      <c r="R37" s="101">
        <f t="shared" si="8"/>
        <v>0</v>
      </c>
      <c r="S37" s="101">
        <f t="shared" si="9"/>
        <v>0</v>
      </c>
    </row>
    <row r="38" ht="15.75" customHeight="1" spans="2:19">
      <c r="B38" s="4" t="s">
        <v>35</v>
      </c>
      <c r="C38" s="47">
        <v>0</v>
      </c>
      <c r="D38" s="48" t="s">
        <v>46</v>
      </c>
      <c r="E38" s="42"/>
      <c r="F38" s="43"/>
      <c r="G38" s="44"/>
      <c r="H38" s="45"/>
      <c r="I38" s="99">
        <f t="shared" si="10"/>
        <v>0</v>
      </c>
      <c r="J38" s="99">
        <f t="shared" si="1"/>
        <v>0</v>
      </c>
      <c r="K38" s="102">
        <f t="shared" si="2"/>
        <v>0</v>
      </c>
      <c r="L38" s="3"/>
      <c r="M38" s="101">
        <f>C42*E38</f>
        <v>0</v>
      </c>
      <c r="N38" s="101">
        <f>C42*F38</f>
        <v>0</v>
      </c>
      <c r="O38" s="101">
        <f t="shared" si="5"/>
        <v>0</v>
      </c>
      <c r="P38" s="101">
        <f t="shared" si="6"/>
        <v>0</v>
      </c>
      <c r="Q38" s="101">
        <f t="shared" si="7"/>
        <v>0</v>
      </c>
      <c r="R38" s="101">
        <f t="shared" si="8"/>
        <v>0</v>
      </c>
      <c r="S38" s="101">
        <f t="shared" si="9"/>
        <v>0</v>
      </c>
    </row>
    <row r="39" ht="15.75" customHeight="1" spans="3:19">
      <c r="C39" s="47"/>
      <c r="D39" s="48" t="s">
        <v>47</v>
      </c>
      <c r="E39" s="49"/>
      <c r="F39" s="43"/>
      <c r="G39" s="44"/>
      <c r="H39" s="45"/>
      <c r="I39" s="99"/>
      <c r="J39" s="99"/>
      <c r="K39" s="102"/>
      <c r="L39" s="3"/>
      <c r="M39" s="101"/>
      <c r="N39" s="101"/>
      <c r="O39" s="101"/>
      <c r="P39" s="101"/>
      <c r="Q39" s="101"/>
      <c r="R39" s="101"/>
      <c r="S39" s="101"/>
    </row>
    <row r="40" ht="15.75" customHeight="1" spans="3:19">
      <c r="C40" s="47"/>
      <c r="D40" s="48"/>
      <c r="E40" s="49"/>
      <c r="F40" s="43"/>
      <c r="G40" s="44"/>
      <c r="H40" s="45"/>
      <c r="I40" s="99"/>
      <c r="J40" s="99"/>
      <c r="K40" s="102"/>
      <c r="L40" s="3"/>
      <c r="M40" s="101"/>
      <c r="N40" s="101"/>
      <c r="O40" s="101"/>
      <c r="P40" s="101"/>
      <c r="Q40" s="101"/>
      <c r="R40" s="101"/>
      <c r="S40" s="101"/>
    </row>
    <row r="41" ht="15.75" customHeight="1" spans="3:19">
      <c r="C41" s="47"/>
      <c r="D41" s="48" t="s">
        <v>48</v>
      </c>
      <c r="E41" s="49"/>
      <c r="F41" s="43"/>
      <c r="G41" s="44"/>
      <c r="H41" s="45"/>
      <c r="I41" s="99"/>
      <c r="J41" s="99"/>
      <c r="K41" s="102"/>
      <c r="L41" s="3"/>
      <c r="M41" s="101"/>
      <c r="N41" s="101"/>
      <c r="O41" s="101"/>
      <c r="P41" s="101"/>
      <c r="Q41" s="101"/>
      <c r="R41" s="101"/>
      <c r="S41" s="101"/>
    </row>
    <row r="42" ht="15.75" customHeight="1" spans="2:19">
      <c r="B42" s="119" t="s">
        <v>35</v>
      </c>
      <c r="C42" s="47">
        <v>0</v>
      </c>
      <c r="D42" s="48"/>
      <c r="E42" s="49">
        <v>0</v>
      </c>
      <c r="F42" s="43"/>
      <c r="G42" s="45"/>
      <c r="H42" s="45"/>
      <c r="I42" s="99">
        <f t="shared" si="10"/>
        <v>0</v>
      </c>
      <c r="J42" s="99">
        <f t="shared" si="1"/>
        <v>0</v>
      </c>
      <c r="K42" s="102">
        <f t="shared" si="2"/>
        <v>0</v>
      </c>
      <c r="L42" s="3"/>
      <c r="M42" s="101">
        <f t="shared" si="11"/>
        <v>0</v>
      </c>
      <c r="N42" s="101">
        <f t="shared" si="12"/>
        <v>0</v>
      </c>
      <c r="O42" s="101">
        <f t="shared" si="5"/>
        <v>0</v>
      </c>
      <c r="P42" s="101">
        <f t="shared" si="6"/>
        <v>0</v>
      </c>
      <c r="Q42" s="101">
        <f t="shared" si="7"/>
        <v>0</v>
      </c>
      <c r="R42" s="101">
        <f t="shared" si="8"/>
        <v>0</v>
      </c>
      <c r="S42" s="101">
        <f t="shared" si="9"/>
        <v>0</v>
      </c>
    </row>
    <row r="43" ht="15.75" customHeight="1" spans="2:19">
      <c r="B43" s="4" t="s">
        <v>35</v>
      </c>
      <c r="C43" s="47"/>
      <c r="D43" s="48"/>
      <c r="E43" s="49">
        <v>0</v>
      </c>
      <c r="F43" s="43"/>
      <c r="G43" s="45"/>
      <c r="H43" s="45"/>
      <c r="I43" s="99">
        <f t="shared" si="10"/>
        <v>0</v>
      </c>
      <c r="J43" s="99">
        <f t="shared" si="1"/>
        <v>0</v>
      </c>
      <c r="K43" s="102">
        <f t="shared" si="2"/>
        <v>0</v>
      </c>
      <c r="M43" s="101">
        <f t="shared" si="11"/>
        <v>0</v>
      </c>
      <c r="N43" s="101">
        <f t="shared" si="12"/>
        <v>0</v>
      </c>
      <c r="O43" s="101">
        <f t="shared" si="5"/>
        <v>0</v>
      </c>
      <c r="P43" s="101">
        <f t="shared" si="6"/>
        <v>0</v>
      </c>
      <c r="Q43" s="101">
        <f t="shared" si="7"/>
        <v>0</v>
      </c>
      <c r="R43" s="101">
        <f t="shared" si="8"/>
        <v>0</v>
      </c>
      <c r="S43" s="101">
        <f t="shared" si="9"/>
        <v>0</v>
      </c>
    </row>
    <row r="44" ht="15.75" customHeight="1" spans="2:19">
      <c r="B44" s="4" t="s">
        <v>35</v>
      </c>
      <c r="C44" s="47"/>
      <c r="D44" s="48"/>
      <c r="E44" s="49">
        <v>0</v>
      </c>
      <c r="F44" s="43"/>
      <c r="G44" s="45"/>
      <c r="H44" s="45"/>
      <c r="I44" s="99">
        <f t="shared" si="10"/>
        <v>0</v>
      </c>
      <c r="J44" s="99">
        <f t="shared" si="1"/>
        <v>0</v>
      </c>
      <c r="K44" s="102">
        <f t="shared" si="2"/>
        <v>0</v>
      </c>
      <c r="M44" s="101">
        <f t="shared" si="11"/>
        <v>0</v>
      </c>
      <c r="N44" s="101">
        <f t="shared" si="12"/>
        <v>0</v>
      </c>
      <c r="O44" s="101">
        <f t="shared" si="5"/>
        <v>0</v>
      </c>
      <c r="P44" s="101">
        <f t="shared" si="6"/>
        <v>0</v>
      </c>
      <c r="Q44" s="101">
        <f t="shared" si="7"/>
        <v>0</v>
      </c>
      <c r="R44" s="101">
        <f t="shared" si="8"/>
        <v>0</v>
      </c>
      <c r="S44" s="101">
        <f t="shared" si="9"/>
        <v>0</v>
      </c>
    </row>
    <row r="45" ht="15.75" customHeight="1" spans="2:19">
      <c r="B45" s="4" t="s">
        <v>35</v>
      </c>
      <c r="C45" s="50"/>
      <c r="D45" s="51"/>
      <c r="E45" s="49">
        <v>0</v>
      </c>
      <c r="F45" s="43"/>
      <c r="G45" s="45"/>
      <c r="H45" s="45"/>
      <c r="I45" s="99">
        <f t="shared" si="10"/>
        <v>0</v>
      </c>
      <c r="J45" s="99">
        <f t="shared" si="1"/>
        <v>0</v>
      </c>
      <c r="K45" s="102">
        <f t="shared" si="2"/>
        <v>0</v>
      </c>
      <c r="M45" s="101">
        <f t="shared" si="11"/>
        <v>0</v>
      </c>
      <c r="N45" s="101">
        <f t="shared" si="12"/>
        <v>0</v>
      </c>
      <c r="O45" s="101">
        <f t="shared" si="5"/>
        <v>0</v>
      </c>
      <c r="P45" s="101">
        <f t="shared" si="6"/>
        <v>0</v>
      </c>
      <c r="Q45" s="101">
        <f t="shared" si="7"/>
        <v>0</v>
      </c>
      <c r="R45" s="101">
        <f t="shared" si="8"/>
        <v>0</v>
      </c>
      <c r="S45" s="101">
        <f t="shared" si="9"/>
        <v>0</v>
      </c>
    </row>
    <row r="46" ht="15.75" customHeight="1" spans="2:19">
      <c r="B46" s="119" t="s">
        <v>35</v>
      </c>
      <c r="C46" s="50"/>
      <c r="D46" s="51"/>
      <c r="E46" s="49">
        <v>0</v>
      </c>
      <c r="F46" s="43"/>
      <c r="G46" s="45"/>
      <c r="H46" s="45"/>
      <c r="I46" s="99">
        <f t="shared" si="10"/>
        <v>0</v>
      </c>
      <c r="J46" s="99">
        <f t="shared" si="1"/>
        <v>0</v>
      </c>
      <c r="K46" s="102">
        <f t="shared" si="2"/>
        <v>0</v>
      </c>
      <c r="M46" s="101">
        <f t="shared" si="11"/>
        <v>0</v>
      </c>
      <c r="N46" s="101">
        <f t="shared" si="12"/>
        <v>0</v>
      </c>
      <c r="O46" s="101">
        <f t="shared" si="5"/>
        <v>0</v>
      </c>
      <c r="P46" s="101">
        <f t="shared" si="6"/>
        <v>0</v>
      </c>
      <c r="Q46" s="101">
        <f t="shared" si="7"/>
        <v>0</v>
      </c>
      <c r="R46" s="101">
        <f t="shared" si="8"/>
        <v>0</v>
      </c>
      <c r="S46" s="101">
        <f t="shared" si="9"/>
        <v>0</v>
      </c>
    </row>
    <row r="47" ht="21.75" customHeight="1" spans="2:19">
      <c r="B47" s="4" t="s">
        <v>35</v>
      </c>
      <c r="C47" s="50">
        <v>0</v>
      </c>
      <c r="D47" s="52"/>
      <c r="E47" s="53"/>
      <c r="F47" s="53"/>
      <c r="G47" s="53"/>
      <c r="H47" s="53"/>
      <c r="I47" s="53"/>
      <c r="J47" s="53"/>
      <c r="K47" s="103">
        <f t="shared" si="2"/>
        <v>0</v>
      </c>
      <c r="M47" s="104">
        <f t="shared" ref="M47:S47" si="13">SUM(M21:M46)</f>
        <v>2098</v>
      </c>
      <c r="N47" s="104">
        <f t="shared" si="13"/>
        <v>400</v>
      </c>
      <c r="O47" s="104">
        <f t="shared" si="13"/>
        <v>2498</v>
      </c>
      <c r="P47" s="104">
        <f t="shared" si="13"/>
        <v>0</v>
      </c>
      <c r="Q47" s="104">
        <f t="shared" si="13"/>
        <v>0</v>
      </c>
      <c r="R47" s="104">
        <f t="shared" si="13"/>
        <v>2098</v>
      </c>
      <c r="S47" s="104">
        <f t="shared" si="13"/>
        <v>400</v>
      </c>
    </row>
    <row r="48" ht="26.25" customHeight="1" spans="3:11">
      <c r="C48" s="54"/>
      <c r="D48" s="55" t="e">
        <f>PesosMN(J53)</f>
        <v>#NAME?</v>
      </c>
      <c r="E48" s="55"/>
      <c r="F48" s="55"/>
      <c r="G48" s="55"/>
      <c r="H48" s="55"/>
      <c r="J48" s="3"/>
      <c r="K48" s="105"/>
    </row>
    <row r="49" ht="61.5" customHeight="1" spans="3:11">
      <c r="C49" s="56"/>
      <c r="D49" s="57"/>
      <c r="E49" s="57"/>
      <c r="F49" s="58"/>
      <c r="G49" s="55"/>
      <c r="H49" s="55"/>
      <c r="I49" s="106" t="s">
        <v>49</v>
      </c>
      <c r="J49" s="107">
        <f>S47</f>
        <v>400</v>
      </c>
      <c r="K49" s="72"/>
    </row>
    <row r="50" ht="24" customHeight="1" spans="3:11">
      <c r="C50" s="59"/>
      <c r="D50" s="60"/>
      <c r="E50" s="60"/>
      <c r="F50" s="61"/>
      <c r="I50" s="20" t="s">
        <v>50</v>
      </c>
      <c r="J50" s="107">
        <f>R47</f>
        <v>2098</v>
      </c>
      <c r="K50" s="72"/>
    </row>
    <row r="51" ht="18.75" spans="3:11">
      <c r="C51" s="62" t="s">
        <v>51</v>
      </c>
      <c r="D51" s="63"/>
      <c r="E51" s="63"/>
      <c r="F51" s="63"/>
      <c r="G51" s="37"/>
      <c r="H51" s="64"/>
      <c r="I51" s="20" t="s">
        <v>52</v>
      </c>
      <c r="J51" s="61">
        <f>J50+J49</f>
        <v>2498</v>
      </c>
      <c r="K51" s="72"/>
    </row>
    <row r="52" ht="18.75" spans="3:11">
      <c r="C52" s="65" t="s">
        <v>53</v>
      </c>
      <c r="D52" s="63"/>
      <c r="E52" s="63"/>
      <c r="F52" s="63"/>
      <c r="G52" s="66"/>
      <c r="H52" s="67"/>
      <c r="I52" s="20" t="s">
        <v>54</v>
      </c>
      <c r="J52" s="108">
        <f>J51*16%</f>
        <v>399.68</v>
      </c>
      <c r="K52" s="72"/>
    </row>
    <row r="53" ht="18.75" customHeight="1" spans="3:20">
      <c r="C53" s="65" t="s">
        <v>55</v>
      </c>
      <c r="D53" s="63"/>
      <c r="E53" s="63"/>
      <c r="F53" s="63"/>
      <c r="G53" s="68"/>
      <c r="H53" s="69"/>
      <c r="I53" s="109" t="s">
        <v>56</v>
      </c>
      <c r="J53" s="110">
        <f>J51+J52</f>
        <v>2897.68</v>
      </c>
      <c r="K53" s="111"/>
      <c r="T53" s="104"/>
    </row>
    <row r="54" ht="27" customHeight="1" spans="2:12">
      <c r="B54" s="3"/>
      <c r="C54" s="65" t="s">
        <v>57</v>
      </c>
      <c r="D54" s="70"/>
      <c r="E54" s="70"/>
      <c r="F54" s="70"/>
      <c r="G54" s="71"/>
      <c r="H54" s="72"/>
      <c r="I54" s="112"/>
      <c r="J54" s="113"/>
      <c r="K54" s="114"/>
      <c r="L54" s="3"/>
    </row>
    <row r="55" ht="165.75" spans="2:12">
      <c r="B55" s="3"/>
      <c r="C55" s="73" t="s">
        <v>58</v>
      </c>
      <c r="K55" s="115"/>
      <c r="L55" s="3"/>
    </row>
    <row r="56" spans="3:11">
      <c r="C56" s="74"/>
      <c r="K56" s="115"/>
    </row>
    <row r="57" spans="3:11">
      <c r="C57" s="74"/>
      <c r="K57" s="115"/>
    </row>
    <row r="58" spans="3:11">
      <c r="C58" s="74"/>
      <c r="K58" s="115"/>
    </row>
    <row r="59" spans="3:11">
      <c r="C59" s="74"/>
      <c r="K59" s="115"/>
    </row>
    <row r="60" spans="3:11">
      <c r="C60" s="74"/>
      <c r="K60" s="115"/>
    </row>
    <row r="61" spans="3:11">
      <c r="C61" s="74"/>
      <c r="K61" s="115"/>
    </row>
    <row r="62" ht="18" customHeight="1" spans="3:11">
      <c r="C62" s="74"/>
      <c r="D62" s="75"/>
      <c r="E62" s="75"/>
      <c r="F62" s="75"/>
      <c r="G62" s="75"/>
      <c r="H62" s="76"/>
      <c r="I62" s="75"/>
      <c r="J62" s="76"/>
      <c r="K62" s="116"/>
    </row>
    <row r="63" spans="3:11">
      <c r="C63" s="77"/>
      <c r="D63" s="78"/>
      <c r="E63" s="78"/>
      <c r="F63" s="78"/>
      <c r="G63" s="78"/>
      <c r="H63" s="79"/>
      <c r="I63" s="78"/>
      <c r="J63" s="79"/>
      <c r="K63" s="117"/>
    </row>
    <row r="64" spans="3:3">
      <c r="C64" s="79"/>
    </row>
  </sheetData>
  <protectedRanges>
    <protectedRange password="CEA8" sqref="J9" name="Rango1"/>
  </protectedRanges>
  <customSheetViews>
    <customSheetView guid="{EA60953C-4CD9-4635-A6D2-47EB2538B089}" colorId="22" zeroValues="0" fitToPage="1" hiddenColumns="1">
      <selection activeCell="H7" sqref="H7:K8"/>
      <pageMargins left="0.078740157480315" right="0.078740157480315" top="0.078740157480315" bottom="0.078740157480315" header="0.078740157480315" footer="0.078740157480315"/>
      <printOptions horizontalCentered="1"/>
      <pageSetup paperSize="1" scale="68" orientation="portrait" horizontalDpi="360" verticalDpi="360"/>
      <headerFooter/>
    </customSheetView>
    <customSheetView guid="{61AA52E2-B4C2-4659-BF7F-0100478FBF10}" showPageBreaks="1" zeroValues="0" fitToPage="1" printArea="1" topLeftCell="A9">
      <selection activeCell="D21" sqref="D21"/>
      <pageMargins left="0.196850393700787" right="0.196850393700787" top="0.196850393700787" bottom="0.196850393700787" header="0.196850393700787" footer="0.196850393700787"/>
      <printOptions horizontalCentered="1" verticalCentered="1"/>
      <pageSetup paperSize="1" scale="71" orientation="portrait" horizontalDpi="360" verticalDpi="360"/>
      <headerFooter/>
    </customSheetView>
  </customSheetViews>
  <mergeCells count="15">
    <mergeCell ref="C1:K1"/>
    <mergeCell ref="C2:K2"/>
    <mergeCell ref="D4:I4"/>
    <mergeCell ref="D5:I5"/>
    <mergeCell ref="D7:G7"/>
    <mergeCell ref="D9:G9"/>
    <mergeCell ref="D10:G10"/>
    <mergeCell ref="D11:G11"/>
    <mergeCell ref="D12:G12"/>
    <mergeCell ref="D13:G13"/>
    <mergeCell ref="D14:G14"/>
    <mergeCell ref="D17:K17"/>
    <mergeCell ref="D48:H48"/>
    <mergeCell ref="I53:I54"/>
    <mergeCell ref="J53:J54"/>
  </mergeCells>
  <printOptions horizontalCentered="1"/>
  <pageMargins left="0.078740157480315" right="0.078740157480315" top="0.078740157480315" bottom="0.078740157480315" header="0.078740157480315" footer="0.078740157480315"/>
  <pageSetup paperSize="1" scale="68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o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FORMATO ECH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52477</cp:lastModifiedBy>
  <dcterms:created xsi:type="dcterms:W3CDTF">2013-07-04T00:11:00Z</dcterms:created>
  <cp:lastPrinted>2020-02-26T21:54:00Z</cp:lastPrinted>
  <dcterms:modified xsi:type="dcterms:W3CDTF">2023-11-08T22:04:11Z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24D7AA542DD94F968B4641BD71B9F015</vt:lpwstr>
  </property>
  <property fmtid="{D5CDD505-2E9C-101B-9397-08002B2CF9AE}" pid="3" name="KSOProductBuildVer">
    <vt:lpwstr>2058-12.2.0.13266</vt:lpwstr>
  </property>
</Properties>
</file>